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GS2131\Downloads\"/>
    </mc:Choice>
  </mc:AlternateContent>
  <xr:revisionPtr revIDLastSave="0" documentId="13_ncr:1_{DCAD12B9-F24E-4A50-902D-E6D0A688E14A}" xr6:coauthVersionLast="47" xr6:coauthVersionMax="47" xr10:uidLastSave="{00000000-0000-0000-0000-000000000000}"/>
  <bookViews>
    <workbookView xWindow="3000" yWindow="3000" windowWidth="17280" windowHeight="9960" xr2:uid="{00000000-000D-0000-FFFF-FFFF00000000}"/>
  </bookViews>
  <sheets>
    <sheet name="BUDG" sheetId="1" r:id="rId1"/>
  </sheets>
  <definedNames>
    <definedName name="_xlnm.Print_Area" localSheetId="0">BUDG!$A$1:$N$181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H47" i="1" l="1"/>
  <c r="F47" i="1"/>
  <c r="G82" i="1" l="1"/>
  <c r="G50" i="1" l="1"/>
  <c r="H50" i="1" s="1"/>
  <c r="F50" i="1"/>
  <c r="F139" i="1" l="1"/>
  <c r="F140" i="1"/>
  <c r="F141" i="1"/>
  <c r="F142" i="1"/>
  <c r="F143" i="1"/>
  <c r="F144" i="1"/>
  <c r="F145" i="1"/>
  <c r="F146" i="1"/>
  <c r="F147" i="1"/>
  <c r="F138" i="1"/>
  <c r="H75" i="1" l="1"/>
  <c r="G94" i="1"/>
  <c r="H54" i="1" l="1"/>
  <c r="F54" i="1"/>
  <c r="G64" i="1"/>
  <c r="H65" i="1"/>
  <c r="G87" i="1"/>
  <c r="H87" i="1" s="1"/>
  <c r="G83" i="1"/>
  <c r="H88" i="1"/>
  <c r="H36" i="1" l="1"/>
  <c r="H34" i="1"/>
  <c r="G86" i="1"/>
  <c r="G85" i="1"/>
  <c r="G36" i="1"/>
  <c r="F24" i="1" l="1"/>
  <c r="G24" i="1"/>
  <c r="H24" i="1" s="1"/>
  <c r="G56" i="1" l="1"/>
  <c r="G42" i="1"/>
  <c r="H42" i="1" s="1"/>
  <c r="H62" i="1"/>
  <c r="G55" i="1"/>
  <c r="G48" i="1"/>
  <c r="H77" i="1"/>
  <c r="G81" i="1" l="1"/>
  <c r="H64" i="1"/>
  <c r="H52" i="1"/>
  <c r="G16" i="1" l="1"/>
  <c r="H16" i="1" s="1"/>
  <c r="D107" i="1" s="1"/>
  <c r="G68" i="1" l="1"/>
  <c r="G93" i="1"/>
  <c r="G92" i="1"/>
  <c r="J149" i="1" l="1"/>
  <c r="F17" i="1" l="1"/>
  <c r="G23" i="1"/>
  <c r="H23" i="1" s="1"/>
  <c r="G22" i="1"/>
  <c r="F34" i="1"/>
  <c r="G35" i="1"/>
  <c r="G37" i="1"/>
  <c r="H37" i="1" s="1"/>
  <c r="D114" i="1" l="1"/>
  <c r="K23" i="1"/>
  <c r="G84" i="1"/>
  <c r="H84" i="1" s="1"/>
  <c r="G80" i="1"/>
  <c r="F80" i="1"/>
  <c r="G88" i="1"/>
  <c r="G99" i="1"/>
  <c r="G57" i="1" l="1"/>
  <c r="G44" i="1"/>
  <c r="H44" i="1" s="1"/>
  <c r="G20" i="1" l="1"/>
  <c r="D38" i="1"/>
  <c r="E38" i="1"/>
  <c r="E26" i="1" l="1"/>
  <c r="H148" i="1" l="1"/>
  <c r="G17" i="1" l="1"/>
  <c r="H17" i="1" s="1"/>
  <c r="D108" i="1" s="1"/>
  <c r="G18" i="1"/>
  <c r="G19" i="1"/>
  <c r="F19" i="1"/>
  <c r="E148" i="1" l="1"/>
  <c r="D148" i="1"/>
  <c r="K37" i="1" l="1"/>
  <c r="G139" i="1" l="1"/>
  <c r="G140" i="1"/>
  <c r="G141" i="1"/>
  <c r="G142" i="1"/>
  <c r="G138" i="1"/>
  <c r="J90" i="1"/>
  <c r="J101" i="1"/>
  <c r="H86" i="1"/>
  <c r="H85" i="1"/>
  <c r="G148" i="1" l="1"/>
  <c r="F37" i="1"/>
  <c r="H55" i="1"/>
  <c r="K54" i="1"/>
  <c r="H43" i="1"/>
  <c r="H93" i="1" l="1"/>
  <c r="H19" i="1" l="1"/>
  <c r="K19" i="1" l="1"/>
  <c r="D110" i="1"/>
  <c r="D90" i="1"/>
  <c r="D101" i="1"/>
  <c r="F93" i="1" l="1"/>
  <c r="E101" i="1"/>
  <c r="F76" i="1"/>
  <c r="G76" i="1"/>
  <c r="H76" i="1" s="1"/>
  <c r="F75" i="1"/>
  <c r="G75" i="1"/>
  <c r="E60" i="1"/>
  <c r="E78" i="1"/>
  <c r="E90" i="1"/>
  <c r="D26" i="1"/>
  <c r="D60" i="1"/>
  <c r="D78" i="1"/>
  <c r="F23" i="1"/>
  <c r="D39" i="1" l="1"/>
  <c r="E39" i="1"/>
  <c r="D102" i="1"/>
  <c r="E102" i="1"/>
  <c r="H100" i="1"/>
  <c r="K100" i="1" s="1"/>
  <c r="F100" i="1"/>
  <c r="F99" i="1"/>
  <c r="G98" i="1"/>
  <c r="H98" i="1" s="1"/>
  <c r="K98" i="1" s="1"/>
  <c r="F98" i="1"/>
  <c r="H92" i="1"/>
  <c r="K92" i="1" s="1"/>
  <c r="F92" i="1"/>
  <c r="G97" i="1"/>
  <c r="H97" i="1" s="1"/>
  <c r="K97" i="1" s="1"/>
  <c r="F97" i="1"/>
  <c r="G96" i="1"/>
  <c r="H96" i="1" s="1"/>
  <c r="K96" i="1" s="1"/>
  <c r="F96" i="1"/>
  <c r="G95" i="1"/>
  <c r="F95" i="1"/>
  <c r="H94" i="1"/>
  <c r="F94" i="1"/>
  <c r="G89" i="1"/>
  <c r="F89" i="1"/>
  <c r="K88" i="1"/>
  <c r="F88" i="1"/>
  <c r="K87" i="1"/>
  <c r="F87" i="1"/>
  <c r="K86" i="1"/>
  <c r="F86" i="1"/>
  <c r="K85" i="1"/>
  <c r="F85" i="1"/>
  <c r="K84" i="1"/>
  <c r="F84" i="1"/>
  <c r="H83" i="1"/>
  <c r="K83" i="1" s="1"/>
  <c r="F83" i="1"/>
  <c r="H82" i="1"/>
  <c r="K82" i="1" s="1"/>
  <c r="F82" i="1"/>
  <c r="F81" i="1"/>
  <c r="J78" i="1"/>
  <c r="K77" i="1"/>
  <c r="F77" i="1"/>
  <c r="G74" i="1"/>
  <c r="H74" i="1" s="1"/>
  <c r="K74" i="1" s="1"/>
  <c r="F74" i="1"/>
  <c r="G73" i="1"/>
  <c r="H73" i="1" s="1"/>
  <c r="K73" i="1" s="1"/>
  <c r="F73" i="1"/>
  <c r="G72" i="1"/>
  <c r="H72" i="1" s="1"/>
  <c r="F72" i="1"/>
  <c r="G71" i="1"/>
  <c r="H71" i="1" s="1"/>
  <c r="F71" i="1"/>
  <c r="G70" i="1"/>
  <c r="H70" i="1" s="1"/>
  <c r="F70" i="1"/>
  <c r="G69" i="1"/>
  <c r="H69" i="1" s="1"/>
  <c r="K69" i="1" s="1"/>
  <c r="F69" i="1"/>
  <c r="H68" i="1"/>
  <c r="F68" i="1"/>
  <c r="G67" i="1"/>
  <c r="F67" i="1"/>
  <c r="G66" i="1"/>
  <c r="H66" i="1" s="1"/>
  <c r="F66" i="1"/>
  <c r="G65" i="1"/>
  <c r="K65" i="1" s="1"/>
  <c r="F65" i="1"/>
  <c r="F64" i="1"/>
  <c r="G63" i="1"/>
  <c r="H63" i="1" s="1"/>
  <c r="F63" i="1"/>
  <c r="F62" i="1"/>
  <c r="F59" i="1"/>
  <c r="G58" i="1"/>
  <c r="H58" i="1" s="1"/>
  <c r="K58" i="1" s="1"/>
  <c r="F58" i="1"/>
  <c r="F57" i="1"/>
  <c r="P56" i="1"/>
  <c r="F56" i="1"/>
  <c r="G53" i="1"/>
  <c r="H53" i="1" s="1"/>
  <c r="K53" i="1" s="1"/>
  <c r="F53" i="1"/>
  <c r="K55" i="1"/>
  <c r="F55" i="1"/>
  <c r="F52" i="1"/>
  <c r="G51" i="1"/>
  <c r="H51" i="1" s="1"/>
  <c r="F51" i="1"/>
  <c r="F49" i="1"/>
  <c r="H48" i="1"/>
  <c r="K48" i="1" s="1"/>
  <c r="F48" i="1"/>
  <c r="G46" i="1"/>
  <c r="H46" i="1" s="1"/>
  <c r="K46" i="1" s="1"/>
  <c r="F46" i="1"/>
  <c r="H45" i="1"/>
  <c r="K45" i="1" s="1"/>
  <c r="F45" i="1"/>
  <c r="K44" i="1"/>
  <c r="F44" i="1"/>
  <c r="K43" i="1"/>
  <c r="F43" i="1"/>
  <c r="F42" i="1"/>
  <c r="J38" i="1"/>
  <c r="F36" i="1"/>
  <c r="H35" i="1"/>
  <c r="K35" i="1" s="1"/>
  <c r="F35" i="1"/>
  <c r="G34" i="1"/>
  <c r="K34" i="1" s="1"/>
  <c r="G33" i="1"/>
  <c r="H33" i="1" s="1"/>
  <c r="F33" i="1"/>
  <c r="G32" i="1"/>
  <c r="F32" i="1"/>
  <c r="G31" i="1"/>
  <c r="H31" i="1" s="1"/>
  <c r="F31" i="1"/>
  <c r="G30" i="1"/>
  <c r="H30" i="1" s="1"/>
  <c r="K30" i="1" s="1"/>
  <c r="F30" i="1"/>
  <c r="G29" i="1"/>
  <c r="F29" i="1"/>
  <c r="G25" i="1"/>
  <c r="H25" i="1" s="1"/>
  <c r="K25" i="1" s="1"/>
  <c r="F25" i="1"/>
  <c r="H22" i="1"/>
  <c r="D113" i="1" s="1"/>
  <c r="F22" i="1"/>
  <c r="G21" i="1"/>
  <c r="H21" i="1" s="1"/>
  <c r="F21" i="1"/>
  <c r="H20" i="1"/>
  <c r="D111" i="1" s="1"/>
  <c r="F20" i="1"/>
  <c r="H18" i="1"/>
  <c r="F18" i="1"/>
  <c r="F16" i="1"/>
  <c r="G28" i="1"/>
  <c r="F28" i="1"/>
  <c r="F39" i="1" l="1"/>
  <c r="D115" i="1"/>
  <c r="K18" i="1"/>
  <c r="D109" i="1"/>
  <c r="K21" i="1"/>
  <c r="D112" i="1"/>
  <c r="H67" i="1"/>
  <c r="K67" i="1" s="1"/>
  <c r="G78" i="1"/>
  <c r="H32" i="1"/>
  <c r="K32" i="1" s="1"/>
  <c r="K36" i="1"/>
  <c r="G101" i="1"/>
  <c r="F101" i="1"/>
  <c r="K94" i="1"/>
  <c r="F90" i="1"/>
  <c r="F60" i="1"/>
  <c r="F26" i="1"/>
  <c r="F78" i="1"/>
  <c r="D103" i="1"/>
  <c r="E103" i="1"/>
  <c r="G90" i="1"/>
  <c r="H89" i="1"/>
  <c r="K89" i="1" s="1"/>
  <c r="H56" i="1"/>
  <c r="K56" i="1" s="1"/>
  <c r="G26" i="1"/>
  <c r="F38" i="1"/>
  <c r="G39" i="1"/>
  <c r="H28" i="1"/>
  <c r="K28" i="1" s="1"/>
  <c r="G38" i="1"/>
  <c r="K20" i="1"/>
  <c r="K31" i="1"/>
  <c r="K22" i="1"/>
  <c r="K33" i="1"/>
  <c r="H29" i="1"/>
  <c r="G60" i="1"/>
  <c r="P42" i="1"/>
  <c r="K68" i="1"/>
  <c r="K71" i="1"/>
  <c r="K72" i="1"/>
  <c r="K63" i="1"/>
  <c r="K66" i="1"/>
  <c r="K70" i="1"/>
  <c r="H95" i="1"/>
  <c r="H101" i="1" s="1"/>
  <c r="D128" i="1" s="1"/>
  <c r="K64" i="1"/>
  <c r="H38" i="1" l="1"/>
  <c r="D116" i="1" s="1"/>
  <c r="F102" i="1"/>
  <c r="H78" i="1"/>
  <c r="D126" i="1" s="1"/>
  <c r="K62" i="1"/>
  <c r="K78" i="1" s="1"/>
  <c r="K95" i="1"/>
  <c r="G102" i="1"/>
  <c r="G103" i="1" s="1"/>
  <c r="F103" i="1"/>
  <c r="K42" i="1"/>
  <c r="K29" i="1"/>
  <c r="K38" i="1" s="1"/>
  <c r="H49" i="1" l="1"/>
  <c r="K49" i="1" l="1"/>
  <c r="H26" i="1" l="1"/>
  <c r="H39" i="1" s="1"/>
  <c r="I24" i="1" s="1"/>
  <c r="I23" i="1" l="1"/>
  <c r="I34" i="1"/>
  <c r="I29" i="1"/>
  <c r="I25" i="1"/>
  <c r="I35" i="1"/>
  <c r="I36" i="1"/>
  <c r="I18" i="1"/>
  <c r="I33" i="1"/>
  <c r="I20" i="1"/>
  <c r="I32" i="1"/>
  <c r="J26" i="1"/>
  <c r="I22" i="1"/>
  <c r="I30" i="1"/>
  <c r="I31" i="1"/>
  <c r="I19" i="1"/>
  <c r="I28" i="1"/>
  <c r="I37" i="1"/>
  <c r="I17" i="1"/>
  <c r="I21" i="1"/>
  <c r="I16" i="1"/>
  <c r="K16" i="1"/>
  <c r="K26" i="1" s="1"/>
  <c r="K39" i="1" s="1"/>
  <c r="I26" i="1" l="1"/>
  <c r="I38" i="1"/>
  <c r="I39" i="1" l="1"/>
  <c r="K81" i="1"/>
  <c r="K90" i="1" s="1"/>
  <c r="H90" i="1"/>
  <c r="D127" i="1" s="1"/>
  <c r="J60" i="1" l="1"/>
  <c r="J102" i="1" s="1"/>
  <c r="K51" i="1"/>
  <c r="K60" i="1" s="1"/>
  <c r="H60" i="1"/>
  <c r="H102" i="1" l="1"/>
  <c r="D125" i="1"/>
  <c r="I86" i="1" l="1"/>
  <c r="I63" i="1"/>
  <c r="I85" i="1"/>
  <c r="I95" i="1"/>
  <c r="I59" i="1"/>
  <c r="I48" i="1"/>
  <c r="I89" i="1"/>
  <c r="I49" i="1"/>
  <c r="I96" i="1"/>
  <c r="I57" i="1"/>
  <c r="I83" i="1"/>
  <c r="I76" i="1"/>
  <c r="I65" i="1"/>
  <c r="I81" i="1"/>
  <c r="I72" i="1"/>
  <c r="I68" i="1"/>
  <c r="I46" i="1"/>
  <c r="I70" i="1"/>
  <c r="I97" i="1"/>
  <c r="I87" i="1"/>
  <c r="I74" i="1"/>
  <c r="I44" i="1"/>
  <c r="I82" i="1"/>
  <c r="I53" i="1"/>
  <c r="I71" i="1"/>
  <c r="I43" i="1"/>
  <c r="I51" i="1"/>
  <c r="I84" i="1"/>
  <c r="I62" i="1"/>
  <c r="I88" i="1"/>
  <c r="H103" i="1"/>
  <c r="I93" i="1"/>
  <c r="I92" i="1"/>
  <c r="I100" i="1"/>
  <c r="I98" i="1"/>
  <c r="I69" i="1"/>
  <c r="I42" i="1"/>
  <c r="I64" i="1"/>
  <c r="I56" i="1"/>
  <c r="I75" i="1"/>
  <c r="I55" i="1"/>
  <c r="I67" i="1"/>
  <c r="I94" i="1"/>
  <c r="I66" i="1"/>
  <c r="I99" i="1"/>
  <c r="I45" i="1"/>
  <c r="I58" i="1"/>
  <c r="I73" i="1"/>
  <c r="I47" i="1" l="1"/>
  <c r="I54" i="1"/>
  <c r="I50" i="1"/>
  <c r="I101" i="1"/>
  <c r="I90" i="1"/>
  <c r="I52" i="1"/>
  <c r="I77" i="1"/>
  <c r="I78" i="1" s="1"/>
  <c r="I60" i="1" l="1"/>
  <c r="I102" i="1" s="1"/>
</calcChain>
</file>

<file path=xl/sharedStrings.xml><?xml version="1.0" encoding="utf-8"?>
<sst xmlns="http://schemas.openxmlformats.org/spreadsheetml/2006/main" count="169" uniqueCount="169">
  <si>
    <t>Variance</t>
  </si>
  <si>
    <t>% of contribution</t>
  </si>
  <si>
    <t>% increase ( Proposed vs actual)</t>
  </si>
  <si>
    <t>% increase (year on year)</t>
  </si>
  <si>
    <t>Income</t>
  </si>
  <si>
    <t xml:space="preserve">Bank Interest Earned </t>
  </si>
  <si>
    <t>Interest on Loans</t>
  </si>
  <si>
    <t>Interest on Emergency Loan</t>
  </si>
  <si>
    <t>Interest on Short Loan</t>
  </si>
  <si>
    <t>Interest on Special Loan</t>
  </si>
  <si>
    <t>Interest on Staff Loan</t>
  </si>
  <si>
    <t xml:space="preserve">Other Income </t>
  </si>
  <si>
    <t xml:space="preserve">Investment Income </t>
  </si>
  <si>
    <t>Joining Fees</t>
  </si>
  <si>
    <t>Penalties</t>
  </si>
  <si>
    <t>Promotional Items Income</t>
  </si>
  <si>
    <t xml:space="preserve">Subscriptions </t>
  </si>
  <si>
    <t xml:space="preserve">Loan recovered </t>
  </si>
  <si>
    <t>Income from Proceed</t>
  </si>
  <si>
    <t>Total Other Income</t>
  </si>
  <si>
    <t>Gross Surplus</t>
  </si>
  <si>
    <t>Expense</t>
  </si>
  <si>
    <t>Administration</t>
  </si>
  <si>
    <t xml:space="preserve">Advertisement </t>
  </si>
  <si>
    <t>Audit fee</t>
  </si>
  <si>
    <t>Corporate Social Investment</t>
  </si>
  <si>
    <t xml:space="preserve">Depreciation Expense </t>
  </si>
  <si>
    <t>FSRA</t>
  </si>
  <si>
    <t>Incentives (tokens for recruiters and AGM guest)</t>
  </si>
  <si>
    <t xml:space="preserve"> Office Expenses</t>
  </si>
  <si>
    <t>Office Rental and utilities</t>
  </si>
  <si>
    <t xml:space="preserve">Postage &amp; Telephone </t>
  </si>
  <si>
    <t>Management and license fees</t>
  </si>
  <si>
    <t>SACCO Indaba</t>
  </si>
  <si>
    <t xml:space="preserve">Stationery </t>
  </si>
  <si>
    <t>Total Administration</t>
  </si>
  <si>
    <t>Financial Cost</t>
  </si>
  <si>
    <t>Bad Debts Written off</t>
  </si>
  <si>
    <t>Bank Charges</t>
  </si>
  <si>
    <t>Debt Collection Charges</t>
  </si>
  <si>
    <t>Interest on Fixed Deposit</t>
  </si>
  <si>
    <t>Interest on Future Savings</t>
  </si>
  <si>
    <t>Interest on Go-Easy Savings</t>
  </si>
  <si>
    <t>Interest on Ordinary Savings</t>
  </si>
  <si>
    <t>Interest on Phumelela save</t>
  </si>
  <si>
    <t>Interest on School Savings</t>
  </si>
  <si>
    <t>Interest on Seasonal Savings</t>
  </si>
  <si>
    <t>Interest on Shares</t>
  </si>
  <si>
    <t>Interest on Special Savings</t>
  </si>
  <si>
    <t>Interest on Board Savings</t>
  </si>
  <si>
    <t>Provision for Bad debts</t>
  </si>
  <si>
    <t>Total Financial Cost</t>
  </si>
  <si>
    <t>Governance</t>
  </si>
  <si>
    <t>Orientation</t>
  </si>
  <si>
    <t xml:space="preserve">Central Cooperaitve Fund </t>
  </si>
  <si>
    <t xml:space="preserve">Annual General Meeting </t>
  </si>
  <si>
    <t>Special General Meeting</t>
  </si>
  <si>
    <t>Honorarium</t>
  </si>
  <si>
    <t xml:space="preserve">Member Education </t>
  </si>
  <si>
    <t xml:space="preserve">ESASCCO Dues and Subscriptions </t>
  </si>
  <si>
    <t xml:space="preserve">Transport Allowances </t>
  </si>
  <si>
    <t>Total Governance</t>
  </si>
  <si>
    <t>Personnel</t>
  </si>
  <si>
    <t>Staff Accomodation</t>
  </si>
  <si>
    <t>Medical Aid Employers Contribution</t>
  </si>
  <si>
    <t>Pension Employers Contribution</t>
  </si>
  <si>
    <t>Salaries</t>
  </si>
  <si>
    <t>SNPF Employers Contribution</t>
  </si>
  <si>
    <t>Staff Uniform</t>
  </si>
  <si>
    <t>Worksmen Compensation</t>
  </si>
  <si>
    <t>Total Personnel</t>
  </si>
  <si>
    <t>Total Expense</t>
  </si>
  <si>
    <t>Surplus</t>
  </si>
  <si>
    <t xml:space="preserve">LOAN PRODUCTS </t>
  </si>
  <si>
    <t>Short Loan</t>
  </si>
  <si>
    <t>Emergency loan</t>
  </si>
  <si>
    <t>School Loan</t>
  </si>
  <si>
    <t>Staff Loan</t>
  </si>
  <si>
    <t>DISPOSABLE ASSETS</t>
  </si>
  <si>
    <t>ASSUMPTIONS</t>
  </si>
  <si>
    <t>1. Membership status; current and future</t>
  </si>
  <si>
    <t>2. Deliquencies</t>
  </si>
  <si>
    <t>1 Server</t>
  </si>
  <si>
    <t>3. Strategic Plan</t>
  </si>
  <si>
    <t>4. Legislation</t>
  </si>
  <si>
    <t>5.Global Economic status, Local indicators</t>
  </si>
  <si>
    <t xml:space="preserve">6. Liquidity and Pandemics </t>
  </si>
  <si>
    <t>7.Board Meetings and General meetings</t>
  </si>
  <si>
    <t>8. National SACCO activities</t>
  </si>
  <si>
    <t>9. Rentals</t>
  </si>
  <si>
    <t>Inventory</t>
  </si>
  <si>
    <t>Gratuity</t>
  </si>
  <si>
    <t>Interest on Christmas savings</t>
  </si>
  <si>
    <t>Interest on Skhula nabo Savings</t>
  </si>
  <si>
    <t>Phaphamani Day</t>
  </si>
  <si>
    <t>Interest on Ubuntu Loan</t>
  </si>
  <si>
    <t>Interest on Mashesha Loan</t>
  </si>
  <si>
    <t>Interest on School Loan</t>
  </si>
  <si>
    <t>Interest on Ordinary Loan1</t>
  </si>
  <si>
    <t>Interest on Ordinary Loan2</t>
  </si>
  <si>
    <t xml:space="preserve">Cooperative Day </t>
  </si>
  <si>
    <t>Office Interior improvement</t>
  </si>
  <si>
    <t>Ordinary loan2</t>
  </si>
  <si>
    <t>Ordinary loan1</t>
  </si>
  <si>
    <t>VARIANCE</t>
  </si>
  <si>
    <t>Mashesha loan</t>
  </si>
  <si>
    <t>Skhula nabo Loan</t>
  </si>
  <si>
    <t xml:space="preserve"> SACCO Policies</t>
  </si>
  <si>
    <t>Ubuntu loan</t>
  </si>
  <si>
    <t>OUTSTANDING BALANCE</t>
  </si>
  <si>
    <t>Special Loan</t>
  </si>
  <si>
    <t xml:space="preserve">SAVINGS </t>
  </si>
  <si>
    <t>BALANCE</t>
  </si>
  <si>
    <t>Board Savings</t>
  </si>
  <si>
    <t>Skhula nabo</t>
  </si>
  <si>
    <t>Seasonal</t>
  </si>
  <si>
    <t>Special</t>
  </si>
  <si>
    <t>School</t>
  </si>
  <si>
    <t>Ordinary</t>
  </si>
  <si>
    <t>Phumelela</t>
  </si>
  <si>
    <t>Go-easy</t>
  </si>
  <si>
    <t>Future</t>
  </si>
  <si>
    <t>Fixed deposit</t>
  </si>
  <si>
    <t>CAPITAL BUDGET</t>
  </si>
  <si>
    <t xml:space="preserve">Total Interest on Loans </t>
  </si>
  <si>
    <t>Strategic Plan Review</t>
  </si>
  <si>
    <t>Christmas</t>
  </si>
  <si>
    <t>2 Filling cabinet</t>
  </si>
  <si>
    <t>2 Desktop</t>
  </si>
  <si>
    <t>2 Monitor</t>
  </si>
  <si>
    <t>Laptop</t>
  </si>
  <si>
    <t>INCOME</t>
  </si>
  <si>
    <t>EMERGENCY</t>
  </si>
  <si>
    <t>MASHESHA</t>
  </si>
  <si>
    <t>ORDINARY LOAN1</t>
  </si>
  <si>
    <t>ORDINARY LOAN2</t>
  </si>
  <si>
    <t>SCHOOL LOAN</t>
  </si>
  <si>
    <t>SHORT LOAN</t>
  </si>
  <si>
    <t>SPECIAL LOAN</t>
  </si>
  <si>
    <t>UBUNTU</t>
  </si>
  <si>
    <t>STAFF</t>
  </si>
  <si>
    <t>OTHER INCOME</t>
  </si>
  <si>
    <t>INCOME CHART</t>
  </si>
  <si>
    <t>EXPENSES</t>
  </si>
  <si>
    <t>ADMINISTRATION</t>
  </si>
  <si>
    <t>FINANCE</t>
  </si>
  <si>
    <t>GOVERNANCE</t>
  </si>
  <si>
    <t>PERSONNEL</t>
  </si>
  <si>
    <t>Aug 2024 - May 2025</t>
  </si>
  <si>
    <t>Interest on Skhula nabo</t>
  </si>
  <si>
    <t>Holding withdrawal fee</t>
  </si>
  <si>
    <t>Loan processing fee</t>
  </si>
  <si>
    <t>Personal Training</t>
  </si>
  <si>
    <t>ESCCOM</t>
  </si>
  <si>
    <t>Insurance</t>
  </si>
  <si>
    <t>Annual Budget 2025</t>
  </si>
  <si>
    <t xml:space="preserve"> Budget 2026</t>
  </si>
  <si>
    <t>APPROVED  BUDGET 2026</t>
  </si>
  <si>
    <t>Projected Actuals July 2025</t>
  </si>
  <si>
    <t>Committee Expenses</t>
  </si>
  <si>
    <t>Board Education</t>
  </si>
  <si>
    <t>PROJECTED LOANS TO BE  ISSUED-2026</t>
  </si>
  <si>
    <t>PROJECTED LOANS FOR YEAR 2025</t>
  </si>
  <si>
    <t>ISSUED LOANS FROM AUG 2024 TO MAY 2025</t>
  </si>
  <si>
    <t>HR SYSTEM</t>
  </si>
  <si>
    <t>LED TV at the reception</t>
  </si>
  <si>
    <t>MTN Router</t>
  </si>
  <si>
    <t xml:space="preserve">in </t>
  </si>
  <si>
    <t>BIDDING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</si>
</sst>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"/>
    <numFmt numFmtId="165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14"/>
      <name val="Arial Nova"/>
      <family val="2"/>
    </font>
    <font>
      <b/>
      <sz val="14"/>
      <name val="Arial Nova"/>
      <family val="2"/>
    </font>
    <font>
      <sz val="14"/>
      <color theme="1"/>
      <name val="Arial Nova"/>
      <family val="2"/>
    </font>
    <font>
      <b/>
      <sz val="26"/>
      <name val="Arial Nova"/>
      <family val="2"/>
    </font>
    <font>
      <b/>
      <sz val="24"/>
      <name val="Arial Nova"/>
      <family val="2"/>
    </font>
    <font>
      <b/>
      <u/>
      <sz val="14"/>
      <name val="Arial Nova"/>
      <family val="2"/>
    </font>
    <font>
      <sz val="12"/>
      <color theme="1"/>
      <name val="Arial Nova"/>
      <family val="2"/>
    </font>
    <font>
      <b/>
      <sz val="12"/>
      <color theme="1"/>
      <name val="Arial Nova"/>
      <family val="2"/>
    </font>
    <font>
      <b/>
      <sz val="12"/>
      <color theme="1"/>
      <name val="Arial Nova"/>
      <family val="2"/>
    </font>
    <font>
      <sz val="12"/>
      <color theme="1"/>
      <name val="Arial Black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 Nov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4"/>
      <color rgb="FFFF0000"/>
      <name val="Arial Nova"/>
      <family val="2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0" fillId="2" borderId="0" xfId="0" applyFill="1"/>
    <xf numFmtId="2" fontId="0" fillId="0" borderId="0" xfId="0" applyNumberFormat="1"/>
    <xf numFmtId="43" fontId="0" fillId="0" borderId="0" xfId="0" applyNumberFormat="1"/>
    <xf numFmtId="0" fontId="4" fillId="0" borderId="2" xfId="0" applyFont="1" applyBorder="1"/>
    <xf numFmtId="0" fontId="4" fillId="0" borderId="3" xfId="0" applyFont="1" applyBorder="1"/>
    <xf numFmtId="0" fontId="5" fillId="0" borderId="4" xfId="0" applyFont="1" applyBorder="1" applyAlignment="1">
      <alignment wrapText="1"/>
    </xf>
    <xf numFmtId="0" fontId="5" fillId="0" borderId="6" xfId="0" applyFont="1" applyBorder="1"/>
    <xf numFmtId="0" fontId="5" fillId="0" borderId="6" xfId="0" applyFont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6" fillId="0" borderId="0" xfId="0" applyFont="1"/>
    <xf numFmtId="2" fontId="6" fillId="0" borderId="0" xfId="0" applyNumberFormat="1" applyFont="1"/>
    <xf numFmtId="0" fontId="4" fillId="0" borderId="9" xfId="0" applyFont="1" applyBorder="1"/>
    <xf numFmtId="0" fontId="7" fillId="0" borderId="10" xfId="0" applyFont="1" applyBorder="1"/>
    <xf numFmtId="43" fontId="4" fillId="0" borderId="11" xfId="1" applyFont="1" applyBorder="1"/>
    <xf numFmtId="43" fontId="4" fillId="0" borderId="12" xfId="1" applyFont="1" applyBorder="1"/>
    <xf numFmtId="43" fontId="4" fillId="3" borderId="12" xfId="1" applyFont="1" applyFill="1" applyBorder="1"/>
    <xf numFmtId="0" fontId="4" fillId="0" borderId="12" xfId="0" applyFont="1" applyBorder="1"/>
    <xf numFmtId="164" fontId="4" fillId="0" borderId="12" xfId="0" applyNumberFormat="1" applyFont="1" applyBorder="1"/>
    <xf numFmtId="0" fontId="4" fillId="0" borderId="13" xfId="0" applyFont="1" applyBorder="1"/>
    <xf numFmtId="0" fontId="5" fillId="0" borderId="9" xfId="0" applyFont="1" applyBorder="1"/>
    <xf numFmtId="0" fontId="4" fillId="0" borderId="10" xfId="0" applyFont="1" applyBorder="1"/>
    <xf numFmtId="2" fontId="4" fillId="0" borderId="12" xfId="0" applyNumberFormat="1" applyFont="1" applyBorder="1"/>
    <xf numFmtId="2" fontId="4" fillId="0" borderId="13" xfId="0" applyNumberFormat="1" applyFont="1" applyBorder="1"/>
    <xf numFmtId="43" fontId="6" fillId="0" borderId="0" xfId="0" applyNumberFormat="1" applyFont="1"/>
    <xf numFmtId="0" fontId="5" fillId="0" borderId="10" xfId="0" applyFont="1" applyBorder="1"/>
    <xf numFmtId="0" fontId="4" fillId="0" borderId="10" xfId="0" applyFont="1" applyBorder="1" applyAlignment="1">
      <alignment wrapText="1"/>
    </xf>
    <xf numFmtId="43" fontId="5" fillId="0" borderId="14" xfId="1" applyFont="1" applyBorder="1"/>
    <xf numFmtId="43" fontId="5" fillId="0" borderId="6" xfId="1" applyFont="1" applyBorder="1"/>
    <xf numFmtId="43" fontId="5" fillId="0" borderId="15" xfId="1" applyFont="1" applyBorder="1"/>
    <xf numFmtId="43" fontId="5" fillId="0" borderId="3" xfId="1" applyFont="1" applyBorder="1"/>
    <xf numFmtId="43" fontId="5" fillId="3" borderId="8" xfId="1" applyFont="1" applyFill="1" applyBorder="1"/>
    <xf numFmtId="2" fontId="5" fillId="0" borderId="3" xfId="0" applyNumberFormat="1" applyFont="1" applyBorder="1"/>
    <xf numFmtId="2" fontId="5" fillId="0" borderId="14" xfId="0" applyNumberFormat="1" applyFont="1" applyBorder="1"/>
    <xf numFmtId="2" fontId="5" fillId="0" borderId="16" xfId="0" applyNumberFormat="1" applyFont="1" applyBorder="1"/>
    <xf numFmtId="165" fontId="4" fillId="0" borderId="9" xfId="0" applyNumberFormat="1" applyFont="1" applyBorder="1"/>
    <xf numFmtId="43" fontId="4" fillId="0" borderId="17" xfId="1" applyFont="1" applyBorder="1"/>
    <xf numFmtId="43" fontId="4" fillId="0" borderId="0" xfId="1" applyFont="1" applyBorder="1"/>
    <xf numFmtId="43" fontId="4" fillId="3" borderId="0" xfId="1" applyFont="1" applyFill="1" applyBorder="1"/>
    <xf numFmtId="43" fontId="4" fillId="0" borderId="1" xfId="1" applyFont="1" applyBorder="1"/>
    <xf numFmtId="0" fontId="5" fillId="0" borderId="5" xfId="0" applyFont="1" applyBorder="1"/>
    <xf numFmtId="43" fontId="5" fillId="3" borderId="3" xfId="1" applyFont="1" applyFill="1" applyBorder="1"/>
    <xf numFmtId="2" fontId="5" fillId="0" borderId="6" xfId="0" applyNumberFormat="1" applyFont="1" applyBorder="1"/>
    <xf numFmtId="43" fontId="5" fillId="0" borderId="12" xfId="1" applyFont="1" applyBorder="1"/>
    <xf numFmtId="43" fontId="5" fillId="3" borderId="12" xfId="1" applyFont="1" applyFill="1" applyBorder="1"/>
    <xf numFmtId="2" fontId="5" fillId="0" borderId="12" xfId="0" applyNumberFormat="1" applyFont="1" applyBorder="1"/>
    <xf numFmtId="2" fontId="5" fillId="0" borderId="13" xfId="0" applyNumberFormat="1" applyFont="1" applyBorder="1"/>
    <xf numFmtId="0" fontId="8" fillId="0" borderId="10" xfId="0" applyFont="1" applyBorder="1"/>
    <xf numFmtId="0" fontId="9" fillId="0" borderId="10" xfId="0" applyFont="1" applyBorder="1"/>
    <xf numFmtId="43" fontId="4" fillId="0" borderId="12" xfId="1" applyFont="1" applyFill="1" applyBorder="1"/>
    <xf numFmtId="0" fontId="4" fillId="0" borderId="0" xfId="0" applyFont="1"/>
    <xf numFmtId="2" fontId="4" fillId="0" borderId="0" xfId="0" applyNumberFormat="1" applyFont="1"/>
    <xf numFmtId="2" fontId="4" fillId="0" borderId="9" xfId="0" applyNumberFormat="1" applyFont="1" applyBorder="1"/>
    <xf numFmtId="0" fontId="5" fillId="0" borderId="3" xfId="0" applyFont="1" applyBorder="1"/>
    <xf numFmtId="1" fontId="5" fillId="0" borderId="9" xfId="0" applyNumberFormat="1" applyFont="1" applyBorder="1"/>
    <xf numFmtId="0" fontId="5" fillId="0" borderId="19" xfId="0" applyFont="1" applyBorder="1"/>
    <xf numFmtId="43" fontId="5" fillId="3" borderId="0" xfId="1" applyFont="1" applyFill="1" applyBorder="1"/>
    <xf numFmtId="2" fontId="4" fillId="0" borderId="11" xfId="0" applyNumberFormat="1" applyFont="1" applyBorder="1"/>
    <xf numFmtId="43" fontId="5" fillId="3" borderId="14" xfId="1" applyFont="1" applyFill="1" applyBorder="1"/>
    <xf numFmtId="43" fontId="4" fillId="0" borderId="20" xfId="1" applyFont="1" applyBorder="1"/>
    <xf numFmtId="43" fontId="5" fillId="3" borderId="20" xfId="1" applyFont="1" applyFill="1" applyBorder="1"/>
    <xf numFmtId="43" fontId="5" fillId="0" borderId="16" xfId="1" applyFont="1" applyBorder="1"/>
    <xf numFmtId="0" fontId="4" fillId="0" borderId="21" xfId="0" applyFont="1" applyBorder="1"/>
    <xf numFmtId="43" fontId="5" fillId="0" borderId="22" xfId="1" applyFont="1" applyBorder="1"/>
    <xf numFmtId="0" fontId="2" fillId="0" borderId="0" xfId="0" applyFont="1"/>
    <xf numFmtId="43" fontId="2" fillId="0" borderId="0" xfId="1" applyFont="1" applyBorder="1"/>
    <xf numFmtId="43" fontId="2" fillId="2" borderId="0" xfId="1" applyFont="1" applyFill="1" applyBorder="1"/>
    <xf numFmtId="2" fontId="2" fillId="0" borderId="0" xfId="0" applyNumberFormat="1" applyFont="1"/>
    <xf numFmtId="0" fontId="10" fillId="0" borderId="0" xfId="0" applyFont="1"/>
    <xf numFmtId="0" fontId="10" fillId="2" borderId="0" xfId="0" applyFont="1" applyFill="1"/>
    <xf numFmtId="0" fontId="11" fillId="0" borderId="0" xfId="0" applyFont="1"/>
    <xf numFmtId="0" fontId="12" fillId="0" borderId="19" xfId="0" applyFont="1" applyBorder="1" applyAlignment="1">
      <alignment wrapText="1"/>
    </xf>
    <xf numFmtId="0" fontId="12" fillId="4" borderId="23" xfId="0" applyFont="1" applyFill="1" applyBorder="1" applyAlignment="1">
      <alignment wrapText="1"/>
    </xf>
    <xf numFmtId="0" fontId="0" fillId="0" borderId="12" xfId="0" applyBorder="1"/>
    <xf numFmtId="0" fontId="12" fillId="5" borderId="24" xfId="0" applyFont="1" applyFill="1" applyBorder="1"/>
    <xf numFmtId="43" fontId="10" fillId="0" borderId="24" xfId="1" applyFont="1" applyBorder="1"/>
    <xf numFmtId="43" fontId="10" fillId="4" borderId="24" xfId="1" applyFont="1" applyFill="1" applyBorder="1"/>
    <xf numFmtId="0" fontId="12" fillId="5" borderId="10" xfId="0" applyFont="1" applyFill="1" applyBorder="1"/>
    <xf numFmtId="0" fontId="10" fillId="0" borderId="5" xfId="0" applyFont="1" applyBorder="1"/>
    <xf numFmtId="43" fontId="12" fillId="0" borderId="6" xfId="1" applyFont="1" applyBorder="1"/>
    <xf numFmtId="43" fontId="12" fillId="4" borderId="7" xfId="1" applyFont="1" applyFill="1" applyBorder="1"/>
    <xf numFmtId="0" fontId="0" fillId="0" borderId="11" xfId="0" applyBorder="1"/>
    <xf numFmtId="43" fontId="0" fillId="2" borderId="0" xfId="0" applyNumberFormat="1" applyFill="1"/>
    <xf numFmtId="0" fontId="14" fillId="0" borderId="0" xfId="0" applyFont="1"/>
    <xf numFmtId="0" fontId="15" fillId="0" borderId="0" xfId="0" applyFont="1"/>
    <xf numFmtId="0" fontId="16" fillId="0" borderId="2" xfId="0" applyFont="1" applyBorder="1"/>
    <xf numFmtId="0" fontId="0" fillId="0" borderId="26" xfId="0" applyBorder="1"/>
    <xf numFmtId="43" fontId="15" fillId="0" borderId="0" xfId="1" applyFont="1"/>
    <xf numFmtId="0" fontId="10" fillId="0" borderId="2" xfId="0" applyFont="1" applyBorder="1"/>
    <xf numFmtId="0" fontId="10" fillId="0" borderId="9" xfId="0" applyFont="1" applyBorder="1"/>
    <xf numFmtId="0" fontId="0" fillId="0" borderId="13" xfId="0" applyBorder="1"/>
    <xf numFmtId="0" fontId="10" fillId="0" borderId="21" xfId="0" applyFont="1" applyBorder="1"/>
    <xf numFmtId="0" fontId="0" fillId="0" borderId="27" xfId="0" applyBorder="1"/>
    <xf numFmtId="0" fontId="17" fillId="0" borderId="0" xfId="0" applyFont="1"/>
    <xf numFmtId="43" fontId="0" fillId="0" borderId="0" xfId="1" applyFont="1"/>
    <xf numFmtId="0" fontId="0" fillId="2" borderId="12" xfId="0" applyFill="1" applyBorder="1"/>
    <xf numFmtId="43" fontId="2" fillId="0" borderId="0" xfId="0" applyNumberFormat="1" applyFont="1"/>
    <xf numFmtId="43" fontId="10" fillId="6" borderId="24" xfId="1" applyFont="1" applyFill="1" applyBorder="1"/>
    <xf numFmtId="43" fontId="10" fillId="6" borderId="25" xfId="1" applyFont="1" applyFill="1" applyBorder="1"/>
    <xf numFmtId="43" fontId="12" fillId="6" borderId="7" xfId="1" applyFont="1" applyFill="1" applyBorder="1"/>
    <xf numFmtId="0" fontId="5" fillId="6" borderId="5" xfId="0" applyFont="1" applyFill="1" applyBorder="1" applyAlignment="1">
      <alignment wrapText="1"/>
    </xf>
    <xf numFmtId="43" fontId="4" fillId="6" borderId="12" xfId="1" applyFont="1" applyFill="1" applyBorder="1"/>
    <xf numFmtId="43" fontId="4" fillId="6" borderId="0" xfId="1" applyFont="1" applyFill="1" applyBorder="1"/>
    <xf numFmtId="43" fontId="4" fillId="6" borderId="18" xfId="1" applyFont="1" applyFill="1" applyBorder="1"/>
    <xf numFmtId="43" fontId="5" fillId="6" borderId="15" xfId="1" applyFont="1" applyFill="1" applyBorder="1"/>
    <xf numFmtId="43" fontId="5" fillId="6" borderId="12" xfId="1" applyFont="1" applyFill="1" applyBorder="1"/>
    <xf numFmtId="43" fontId="5" fillId="0" borderId="15" xfId="1" applyFont="1" applyFill="1" applyBorder="1"/>
    <xf numFmtId="43" fontId="10" fillId="0" borderId="12" xfId="1" applyFont="1" applyBorder="1"/>
    <xf numFmtId="43" fontId="10" fillId="3" borderId="17" xfId="0" applyNumberFormat="1" applyFont="1" applyFill="1" applyBorder="1"/>
    <xf numFmtId="43" fontId="10" fillId="3" borderId="29" xfId="0" applyNumberFormat="1" applyFont="1" applyFill="1" applyBorder="1"/>
    <xf numFmtId="43" fontId="12" fillId="3" borderId="15" xfId="0" applyNumberFormat="1" applyFont="1" applyFill="1" applyBorder="1"/>
    <xf numFmtId="0" fontId="12" fillId="2" borderId="24" xfId="0" applyFont="1" applyFill="1" applyBorder="1" applyAlignment="1">
      <alignment wrapText="1"/>
    </xf>
    <xf numFmtId="43" fontId="10" fillId="2" borderId="24" xfId="0" applyNumberFormat="1" applyFont="1" applyFill="1" applyBorder="1"/>
    <xf numFmtId="43" fontId="12" fillId="2" borderId="24" xfId="0" applyNumberFormat="1" applyFont="1" applyFill="1" applyBorder="1"/>
    <xf numFmtId="0" fontId="12" fillId="0" borderId="24" xfId="0" applyFont="1" applyBorder="1"/>
    <xf numFmtId="0" fontId="18" fillId="0" borderId="24" xfId="0" applyFont="1" applyBorder="1"/>
    <xf numFmtId="0" fontId="0" fillId="0" borderId="24" xfId="0" applyBorder="1"/>
    <xf numFmtId="43" fontId="13" fillId="0" borderId="24" xfId="1" applyFont="1" applyBorder="1"/>
    <xf numFmtId="43" fontId="5" fillId="6" borderId="8" xfId="1" applyFont="1" applyFill="1" applyBorder="1"/>
    <xf numFmtId="0" fontId="19" fillId="0" borderId="10" xfId="0" applyFont="1" applyBorder="1"/>
    <xf numFmtId="0" fontId="11" fillId="0" borderId="20" xfId="0" applyFont="1" applyBorder="1" applyAlignment="1">
      <alignment wrapText="1"/>
    </xf>
    <xf numFmtId="0" fontId="11" fillId="3" borderId="28" xfId="0" applyFont="1" applyFill="1" applyBorder="1" applyAlignment="1">
      <alignment wrapText="1"/>
    </xf>
    <xf numFmtId="0" fontId="11" fillId="6" borderId="23" xfId="0" applyFont="1" applyFill="1" applyBorder="1" applyAlignment="1">
      <alignment wrapText="1"/>
    </xf>
    <xf numFmtId="0" fontId="20" fillId="0" borderId="0" xfId="0" applyFont="1"/>
    <xf numFmtId="43" fontId="21" fillId="0" borderId="0" xfId="1" applyFont="1" applyFill="1"/>
    <xf numFmtId="43" fontId="4" fillId="2" borderId="12" xfId="1" applyFont="1" applyFill="1" applyBorder="1"/>
    <xf numFmtId="0" fontId="3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69A-4B36-9042-3EEA25E84A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69A-4B36-9042-3EEA25E84A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69A-4B36-9042-3EEA25E84A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69A-4B36-9042-3EEA25E84A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69A-4B36-9042-3EEA25E84A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69A-4B36-9042-3EEA25E84A2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69A-4B36-9042-3EEA25E84A2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69A-4B36-9042-3EEA25E84A2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69A-4B36-9042-3EEA25E84A2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BUDG!$C$107:$C$115</c:f>
              <c:strCache>
                <c:ptCount val="9"/>
                <c:pt idx="0">
                  <c:v>EMERGENCY</c:v>
                </c:pt>
                <c:pt idx="1">
                  <c:v>MASHESHA</c:v>
                </c:pt>
                <c:pt idx="2">
                  <c:v>ORDINARY LOAN1</c:v>
                </c:pt>
                <c:pt idx="3">
                  <c:v>ORDINARY LOAN2</c:v>
                </c:pt>
                <c:pt idx="4">
                  <c:v>SCHOOL LOAN</c:v>
                </c:pt>
                <c:pt idx="5">
                  <c:v>SHORT LOAN</c:v>
                </c:pt>
                <c:pt idx="6">
                  <c:v>SPECIAL LOAN</c:v>
                </c:pt>
                <c:pt idx="7">
                  <c:v>UBUNTU</c:v>
                </c:pt>
                <c:pt idx="8">
                  <c:v>STAFF</c:v>
                </c:pt>
              </c:strCache>
            </c:strRef>
          </c:cat>
          <c:val>
            <c:numRef>
              <c:f>BUDG!$D$107:$D$115</c:f>
              <c:numCache>
                <c:formatCode>_(* #,##0.00_);_(* \(#,##0.00\);_(* "-"??_);_(@_)</c:formatCode>
                <c:ptCount val="9"/>
                <c:pt idx="0">
                  <c:v>25556.07</c:v>
                </c:pt>
                <c:pt idx="1">
                  <c:v>225106.69476000001</c:v>
                </c:pt>
                <c:pt idx="2">
                  <c:v>530407.50048000005</c:v>
                </c:pt>
                <c:pt idx="3">
                  <c:v>1315415.6769600001</c:v>
                </c:pt>
                <c:pt idx="4">
                  <c:v>277707.00887999998</c:v>
                </c:pt>
                <c:pt idx="5">
                  <c:v>297025.08528</c:v>
                </c:pt>
                <c:pt idx="6">
                  <c:v>300654.45480000001</c:v>
                </c:pt>
                <c:pt idx="7">
                  <c:v>9755.3903999999984</c:v>
                </c:pt>
                <c:pt idx="8">
                  <c:v>4644.1684799999994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0-4FF0-9064-FCA9E674896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588692038495189"/>
          <c:y val="0.19486111111111112"/>
          <c:w val="0.78411307961504817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BUDG!$C$125:$C$128</c:f>
              <c:strCache>
                <c:ptCount val="4"/>
                <c:pt idx="0">
                  <c:v> ADMINISTRATION </c:v>
                </c:pt>
                <c:pt idx="1">
                  <c:v> FINANCE </c:v>
                </c:pt>
                <c:pt idx="2">
                  <c:v> GOVERNANCE </c:v>
                </c:pt>
                <c:pt idx="3">
                  <c:v> PERSONNEL </c:v>
                </c:pt>
              </c:strCache>
            </c:strRef>
          </c:cat>
          <c:val>
            <c:numRef>
              <c:f>BUDG!$D$125:$D$128</c:f>
              <c:numCache>
                <c:formatCode>_(* #,##0.00_);_(* \(#,##0.00\);_(* "-"??_);_(@_)</c:formatCode>
                <c:ptCount val="4"/>
                <c:pt idx="0">
                  <c:v>732159.74887999997</c:v>
                </c:pt>
                <c:pt idx="1">
                  <c:v>713065.59612</c:v>
                </c:pt>
                <c:pt idx="2">
                  <c:v>870015.46809999994</c:v>
                </c:pt>
                <c:pt idx="3">
                  <c:v>1016987.3250600002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1-407B-BDA2-1A0162755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8761792"/>
        <c:axId val="1178786752"/>
      </c:barChart>
      <c:catAx>
        <c:axId val="117876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8786752"/>
        <c:crosses val="autoZero"/>
        <c:auto val="1"/>
        <c:lblAlgn val="ctr"/>
        <c:lblOffset val="100"/>
        <c:noMultiLvlLbl val="0"/>
      </c:catAx>
      <c:valAx>
        <c:axId val="117878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8761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914400</xdr:colOff>
      <xdr:row>0</xdr:row>
      <xdr:rowOff>0</xdr:rowOff>
    </xdr:from>
    <xdr:to>
      <xdr:col>7</xdr:col>
      <xdr:colOff>53340</xdr:colOff>
      <xdr:row>11</xdr:row>
      <xdr:rowOff>28574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7840" y="0"/>
          <a:ext cx="3649980" cy="2040254"/>
        </a:xfrm>
        <a:prstGeom prst="rect">
          <a:avLst/>
        </a:prstGeom>
      </xdr:spPr>
    </xdr:pic>
    <xdr:clientData/>
  </xdr:twoCellAnchor>
  <xdr:twoCellAnchor>
    <xdr:from>
      <xdr:col>5</xdr:col>
      <xdr:colOff>7626</xdr:colOff>
      <xdr:row>106</xdr:row>
      <xdr:rowOff>11430</xdr:rowOff>
    </xdr:from>
    <xdr:to>
      <xdr:col>8</xdr:col>
      <xdr:colOff>236226</xdr:colOff>
      <xdr:row>121</xdr:row>
      <xdr:rowOff>11430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1737366</xdr:colOff>
      <xdr:row>123</xdr:row>
      <xdr:rowOff>156210</xdr:rowOff>
    </xdr:from>
    <xdr:to>
      <xdr:col>7</xdr:col>
      <xdr:colOff>1584960</xdr:colOff>
      <xdr:row>134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45"/>
  <sheetViews>
    <sheetView tabSelected="1" view="pageBreakPreview" topLeftCell="B95" zoomScaleNormal="100" zoomScaleSheetLayoutView="100" workbookViewId="0">
      <pane xSplit="2" topLeftCell="D1" activePane="topRight" state="frozen"/>
      <selection activeCell="B7" sqref="B7"/>
      <selection pane="topRight" activeCell="J110" sqref="J110"/>
    </sheetView>
  </sheetViews>
  <sheetFormatPr defaultRowHeight="14.4" x14ac:dyDescent="0.3"/>
  <cols>
    <col min="1" max="1" width="6.6640625" bestFit="1" customWidth="1"/>
    <col min="2" max="2" width="6.6640625" customWidth="1"/>
    <col min="3" max="3" width="33" style="84" customWidth="1"/>
    <col min="4" max="4" width="21.6640625" style="76" bestFit="1" customWidth="1"/>
    <col min="5" max="5" width="26.33203125" style="76" bestFit="1" customWidth="1"/>
    <col min="6" max="6" width="19.5546875" style="76" customWidth="1"/>
    <col min="7" max="7" width="19.88671875" style="76" bestFit="1" customWidth="1"/>
    <col min="8" max="8" width="23.88671875" style="98" bestFit="1" customWidth="1"/>
    <col min="9" max="9" width="19.109375" style="76" customWidth="1"/>
    <col min="10" max="10" width="18.88671875" style="76" customWidth="1"/>
    <col min="11" max="11" width="11.88671875" customWidth="1"/>
    <col min="12" max="12" width="10.5546875" bestFit="1" customWidth="1"/>
    <col min="13" max="13" width="17.109375" bestFit="1" customWidth="1"/>
    <col min="14" max="14" width="11.5546875" bestFit="1" customWidth="1"/>
    <col min="15" max="15" width="9.109375" style="2"/>
    <col min="16" max="16" width="9.33203125" bestFit="1" customWidth="1"/>
  </cols>
  <sheetData>
    <row r="1" spans="1:15" x14ac:dyDescent="0.3">
      <c r="C1"/>
      <c r="D1"/>
      <c r="E1"/>
      <c r="F1"/>
      <c r="G1"/>
      <c r="H1" s="1"/>
      <c r="I1"/>
      <c r="J1"/>
    </row>
    <row r="2" spans="1:15" x14ac:dyDescent="0.3">
      <c r="C2"/>
      <c r="D2"/>
      <c r="E2"/>
      <c r="F2"/>
      <c r="G2"/>
      <c r="H2" s="1"/>
      <c r="I2"/>
      <c r="J2"/>
    </row>
    <row r="3" spans="1:15" x14ac:dyDescent="0.3">
      <c r="C3"/>
      <c r="D3"/>
      <c r="E3"/>
      <c r="F3"/>
      <c r="G3"/>
      <c r="H3" s="1"/>
      <c r="I3"/>
      <c r="J3"/>
    </row>
    <row r="4" spans="1:15" x14ac:dyDescent="0.3">
      <c r="C4"/>
      <c r="D4"/>
      <c r="E4"/>
      <c r="F4"/>
      <c r="G4"/>
      <c r="H4" s="1"/>
      <c r="I4"/>
      <c r="J4"/>
    </row>
    <row r="5" spans="1:15" x14ac:dyDescent="0.3">
      <c r="C5"/>
      <c r="D5"/>
      <c r="E5"/>
      <c r="F5"/>
      <c r="G5"/>
      <c r="H5" s="1"/>
      <c r="I5"/>
      <c r="J5"/>
    </row>
    <row r="6" spans="1:15" x14ac:dyDescent="0.3">
      <c r="C6"/>
      <c r="D6"/>
      <c r="E6"/>
      <c r="F6"/>
      <c r="G6"/>
      <c r="H6" s="1"/>
      <c r="I6"/>
      <c r="J6"/>
    </row>
    <row r="7" spans="1:15" x14ac:dyDescent="0.3">
      <c r="C7"/>
      <c r="D7"/>
      <c r="E7"/>
      <c r="F7"/>
      <c r="G7"/>
      <c r="H7" s="1"/>
      <c r="I7"/>
      <c r="J7"/>
    </row>
    <row r="8" spans="1:15" x14ac:dyDescent="0.3">
      <c r="C8"/>
      <c r="D8"/>
      <c r="E8"/>
      <c r="F8"/>
      <c r="G8"/>
      <c r="H8" s="1"/>
      <c r="I8"/>
      <c r="J8"/>
    </row>
    <row r="9" spans="1:15" x14ac:dyDescent="0.3">
      <c r="C9"/>
      <c r="D9"/>
      <c r="E9"/>
      <c r="F9"/>
      <c r="G9"/>
      <c r="H9" s="1"/>
      <c r="I9"/>
      <c r="J9"/>
    </row>
    <row r="10" spans="1:15" x14ac:dyDescent="0.3">
      <c r="C10"/>
      <c r="D10"/>
      <c r="E10"/>
      <c r="F10"/>
      <c r="G10"/>
      <c r="H10" s="1"/>
      <c r="I10"/>
      <c r="J10"/>
    </row>
    <row r="11" spans="1:15" x14ac:dyDescent="0.3">
      <c r="C11" s="3"/>
      <c r="D11"/>
      <c r="E11"/>
      <c r="F11"/>
      <c r="G11"/>
      <c r="H11" s="1"/>
      <c r="I11"/>
      <c r="J11"/>
    </row>
    <row r="12" spans="1:15" ht="34.200000000000003" thickBot="1" x14ac:dyDescent="0.7">
      <c r="C12" s="129" t="s">
        <v>157</v>
      </c>
      <c r="D12" s="129"/>
      <c r="E12" s="129"/>
      <c r="F12" s="129"/>
      <c r="G12" s="129"/>
      <c r="H12" s="129"/>
      <c r="I12" s="129"/>
      <c r="J12" s="129"/>
      <c r="K12" s="129"/>
    </row>
    <row r="13" spans="1:15" s="13" customFormat="1" ht="70.2" thickBot="1" x14ac:dyDescent="0.35">
      <c r="A13" s="4"/>
      <c r="B13" s="4"/>
      <c r="C13" s="5"/>
      <c r="D13" s="6" t="s">
        <v>148</v>
      </c>
      <c r="E13" s="103" t="s">
        <v>155</v>
      </c>
      <c r="F13" s="7" t="s">
        <v>0</v>
      </c>
      <c r="G13" s="8" t="s">
        <v>158</v>
      </c>
      <c r="H13" s="9" t="s">
        <v>156</v>
      </c>
      <c r="I13" s="10" t="s">
        <v>1</v>
      </c>
      <c r="J13" s="11" t="s">
        <v>2</v>
      </c>
      <c r="K13" s="12" t="s">
        <v>3</v>
      </c>
      <c r="O13" s="14"/>
    </row>
    <row r="14" spans="1:15" s="13" customFormat="1" ht="32.4" x14ac:dyDescent="0.55000000000000004">
      <c r="A14" s="15"/>
      <c r="B14" s="15"/>
      <c r="C14" s="16" t="s">
        <v>4</v>
      </c>
      <c r="D14" s="17"/>
      <c r="E14" s="104"/>
      <c r="F14" s="18"/>
      <c r="G14" s="18"/>
      <c r="H14" s="19"/>
      <c r="I14" s="20"/>
      <c r="J14" s="21"/>
      <c r="K14" s="22"/>
      <c r="O14" s="14"/>
    </row>
    <row r="15" spans="1:15" s="13" customFormat="1" ht="17.399999999999999" x14ac:dyDescent="0.3">
      <c r="A15" s="23">
        <v>2</v>
      </c>
      <c r="B15" s="23">
        <v>1</v>
      </c>
      <c r="C15" s="28" t="s">
        <v>6</v>
      </c>
      <c r="D15" s="18"/>
      <c r="E15" s="104"/>
      <c r="F15" s="18"/>
      <c r="G15" s="18"/>
      <c r="H15" s="19"/>
      <c r="I15" s="25"/>
      <c r="J15" s="25"/>
      <c r="K15" s="26"/>
      <c r="O15" s="14"/>
    </row>
    <row r="16" spans="1:15" s="13" customFormat="1" ht="34.799999999999997" x14ac:dyDescent="0.3">
      <c r="A16" s="15">
        <v>2.1</v>
      </c>
      <c r="B16" s="15">
        <v>1.1000000000000001</v>
      </c>
      <c r="C16" s="29" t="s">
        <v>7</v>
      </c>
      <c r="D16" s="17">
        <v>17037.38</v>
      </c>
      <c r="E16" s="104">
        <v>31867.17</v>
      </c>
      <c r="F16" s="18">
        <f>E16-D16</f>
        <v>14829.789999999997</v>
      </c>
      <c r="G16" s="18">
        <f>D16/10*12</f>
        <v>20444.856</v>
      </c>
      <c r="H16" s="19">
        <f>G16*J16</f>
        <v>25556.07</v>
      </c>
      <c r="I16" s="25">
        <f>H16/H39*100</f>
        <v>0.72398679918282005</v>
      </c>
      <c r="J16" s="25">
        <v>1.25</v>
      </c>
      <c r="K16" s="26">
        <f>+H16/E16-100%</f>
        <v>-0.19804394302977013</v>
      </c>
      <c r="M16" s="27"/>
      <c r="N16" s="27"/>
      <c r="O16" s="14"/>
    </row>
    <row r="17" spans="1:15" s="13" customFormat="1" ht="17.399999999999999" x14ac:dyDescent="0.3">
      <c r="A17" s="15"/>
      <c r="B17" s="15">
        <v>1.2</v>
      </c>
      <c r="C17" s="29" t="s">
        <v>96</v>
      </c>
      <c r="D17" s="17">
        <v>112328.69</v>
      </c>
      <c r="E17" s="104">
        <v>156366.81</v>
      </c>
      <c r="F17" s="18">
        <f>E17-D17</f>
        <v>44038.119999999995</v>
      </c>
      <c r="G17" s="18">
        <f t="shared" ref="G17:G25" si="0">D17/10*12</f>
        <v>134794.42800000001</v>
      </c>
      <c r="H17" s="19">
        <f t="shared" ref="H17:H24" si="1">G17*J17</f>
        <v>225106.69476000001</v>
      </c>
      <c r="I17" s="25">
        <f>H17/H39</f>
        <v>6.3771258810105189E-2</v>
      </c>
      <c r="J17" s="25">
        <v>1.67</v>
      </c>
      <c r="K17" s="26">
        <v>0.09</v>
      </c>
      <c r="M17" s="27"/>
      <c r="N17" s="27"/>
      <c r="O17" s="14"/>
    </row>
    <row r="18" spans="1:15" s="13" customFormat="1" ht="17.399999999999999" x14ac:dyDescent="0.3">
      <c r="A18" s="15">
        <v>2.2000000000000002</v>
      </c>
      <c r="B18" s="15">
        <v>1.3</v>
      </c>
      <c r="C18" s="24" t="s">
        <v>98</v>
      </c>
      <c r="D18" s="18">
        <v>261542.16</v>
      </c>
      <c r="E18" s="104">
        <v>481288.02</v>
      </c>
      <c r="F18" s="18">
        <f t="shared" ref="F18:F25" si="2">E18-D18</f>
        <v>219745.86000000002</v>
      </c>
      <c r="G18" s="18">
        <f t="shared" si="0"/>
        <v>313850.592</v>
      </c>
      <c r="H18" s="19">
        <f t="shared" si="1"/>
        <v>530407.50048000005</v>
      </c>
      <c r="I18" s="25">
        <f>H18/H39</f>
        <v>0.15026098634691301</v>
      </c>
      <c r="J18" s="25">
        <v>1.69</v>
      </c>
      <c r="K18" s="26">
        <f t="shared" ref="K18:K23" si="3">+H18/E18-100%</f>
        <v>0.10205839006755246</v>
      </c>
      <c r="N18" s="27"/>
      <c r="O18" s="14"/>
    </row>
    <row r="19" spans="1:15" s="13" customFormat="1" ht="17.399999999999999" x14ac:dyDescent="0.3">
      <c r="A19" s="15"/>
      <c r="B19" s="15">
        <v>1.4</v>
      </c>
      <c r="C19" s="24" t="s">
        <v>99</v>
      </c>
      <c r="D19" s="18">
        <v>830439.19</v>
      </c>
      <c r="E19" s="104">
        <v>929785.18</v>
      </c>
      <c r="F19" s="18">
        <f t="shared" si="2"/>
        <v>99345.990000000107</v>
      </c>
      <c r="G19" s="18">
        <f t="shared" si="0"/>
        <v>996527.02799999993</v>
      </c>
      <c r="H19" s="19">
        <f t="shared" si="1"/>
        <v>1315415.6769600001</v>
      </c>
      <c r="I19" s="25">
        <f>H19/H39</f>
        <v>0.37264868407277524</v>
      </c>
      <c r="J19" s="25">
        <v>1.32</v>
      </c>
      <c r="K19" s="26">
        <f t="shared" si="3"/>
        <v>0.41475225165451657</v>
      </c>
      <c r="N19" s="27"/>
      <c r="O19" s="14"/>
    </row>
    <row r="20" spans="1:15" s="13" customFormat="1" ht="17.399999999999999" x14ac:dyDescent="0.3">
      <c r="A20" s="15">
        <v>2.2999999999999998</v>
      </c>
      <c r="B20" s="15">
        <v>1.5</v>
      </c>
      <c r="C20" s="24" t="s">
        <v>97</v>
      </c>
      <c r="D20" s="18">
        <v>188148.38</v>
      </c>
      <c r="E20" s="104">
        <v>209170.29</v>
      </c>
      <c r="F20" s="18">
        <f t="shared" si="2"/>
        <v>21021.910000000003</v>
      </c>
      <c r="G20" s="18">
        <f>D20/10*12</f>
        <v>225778.05599999998</v>
      </c>
      <c r="H20" s="19">
        <f t="shared" si="1"/>
        <v>277707.00887999998</v>
      </c>
      <c r="I20" s="25">
        <f>H20/H39*100</f>
        <v>7.8672584818270632</v>
      </c>
      <c r="J20" s="25">
        <v>1.23</v>
      </c>
      <c r="K20" s="26">
        <f t="shared" si="3"/>
        <v>0.32765991231355063</v>
      </c>
      <c r="N20" s="27"/>
      <c r="O20" s="14"/>
    </row>
    <row r="21" spans="1:15" s="13" customFormat="1" ht="17.399999999999999" x14ac:dyDescent="0.3">
      <c r="A21" s="15">
        <v>2.4</v>
      </c>
      <c r="B21" s="15">
        <v>1.6</v>
      </c>
      <c r="C21" s="24" t="s">
        <v>8</v>
      </c>
      <c r="D21" s="18">
        <v>208000.76</v>
      </c>
      <c r="E21" s="104">
        <v>350363.9</v>
      </c>
      <c r="F21" s="18">
        <f t="shared" si="2"/>
        <v>142363.14000000001</v>
      </c>
      <c r="G21" s="18">
        <f t="shared" si="0"/>
        <v>249600.91200000001</v>
      </c>
      <c r="H21" s="19">
        <f t="shared" si="1"/>
        <v>297025.08528</v>
      </c>
      <c r="I21" s="25">
        <f>H21/H39*100</f>
        <v>8.4145269898255624</v>
      </c>
      <c r="J21" s="25">
        <v>1.19</v>
      </c>
      <c r="K21" s="26">
        <f t="shared" si="3"/>
        <v>-0.15223832912009494</v>
      </c>
      <c r="O21" s="14"/>
    </row>
    <row r="22" spans="1:15" s="13" customFormat="1" ht="17.399999999999999" x14ac:dyDescent="0.3">
      <c r="A22" s="15">
        <v>2.5</v>
      </c>
      <c r="B22" s="15">
        <v>1.7</v>
      </c>
      <c r="C22" s="24" t="s">
        <v>9</v>
      </c>
      <c r="D22" s="18">
        <v>115458.7</v>
      </c>
      <c r="E22" s="104">
        <v>136157.65</v>
      </c>
      <c r="F22" s="18">
        <f t="shared" si="2"/>
        <v>20698.949999999997</v>
      </c>
      <c r="G22" s="18">
        <f>D22/10*12</f>
        <v>138550.44</v>
      </c>
      <c r="H22" s="19">
        <f t="shared" si="1"/>
        <v>300654.45480000001</v>
      </c>
      <c r="I22" s="25">
        <f>H22/H39*100</f>
        <v>8.5173446617851596</v>
      </c>
      <c r="J22" s="25">
        <v>2.17</v>
      </c>
      <c r="K22" s="26">
        <f t="shared" si="3"/>
        <v>1.2081348701303232</v>
      </c>
      <c r="O22" s="14"/>
    </row>
    <row r="23" spans="1:15" s="13" customFormat="1" ht="17.399999999999999" x14ac:dyDescent="0.3">
      <c r="A23" s="15"/>
      <c r="B23" s="15">
        <v>1.8</v>
      </c>
      <c r="C23" s="24" t="s">
        <v>95</v>
      </c>
      <c r="D23" s="18">
        <v>4394.32</v>
      </c>
      <c r="E23" s="104">
        <v>26758.34</v>
      </c>
      <c r="F23" s="18">
        <f t="shared" si="2"/>
        <v>22364.02</v>
      </c>
      <c r="G23" s="18">
        <f>D23/10*12</f>
        <v>5273.1839999999993</v>
      </c>
      <c r="H23" s="19">
        <f t="shared" si="1"/>
        <v>9755.3903999999984</v>
      </c>
      <c r="I23" s="25">
        <f>H23/H39*100</f>
        <v>0.27636384899848876</v>
      </c>
      <c r="J23" s="25">
        <v>1.85</v>
      </c>
      <c r="K23" s="26">
        <f t="shared" si="3"/>
        <v>-0.63542617367146104</v>
      </c>
      <c r="O23" s="14"/>
    </row>
    <row r="24" spans="1:15" s="13" customFormat="1" ht="17.399999999999999" x14ac:dyDescent="0.3">
      <c r="A24" s="15"/>
      <c r="B24" s="15">
        <v>1.9</v>
      </c>
      <c r="C24" s="24" t="s">
        <v>149</v>
      </c>
      <c r="D24" s="18">
        <v>182.35</v>
      </c>
      <c r="E24" s="104">
        <v>0</v>
      </c>
      <c r="F24" s="18">
        <f t="shared" si="2"/>
        <v>-182.35</v>
      </c>
      <c r="G24" s="18">
        <f>D24/10*12</f>
        <v>218.82</v>
      </c>
      <c r="H24" s="19">
        <f t="shared" si="1"/>
        <v>431.0754</v>
      </c>
      <c r="I24" s="25">
        <f>H24/H39*100</f>
        <v>1.2212084997906714E-2</v>
      </c>
      <c r="J24" s="25">
        <v>1.97</v>
      </c>
      <c r="K24" s="22">
        <v>0</v>
      </c>
      <c r="O24" s="14"/>
    </row>
    <row r="25" spans="1:15" s="13" customFormat="1" ht="18" thickBot="1" x14ac:dyDescent="0.35">
      <c r="A25" s="15">
        <v>2.6</v>
      </c>
      <c r="B25" s="15">
        <v>1.9</v>
      </c>
      <c r="C25" s="24" t="s">
        <v>10</v>
      </c>
      <c r="D25" s="18">
        <v>2263.2399999999998</v>
      </c>
      <c r="E25" s="104">
        <v>7458.71</v>
      </c>
      <c r="F25" s="18">
        <f t="shared" si="2"/>
        <v>5195.47</v>
      </c>
      <c r="G25" s="18">
        <f t="shared" si="0"/>
        <v>2715.8879999999999</v>
      </c>
      <c r="H25" s="19">
        <f>G25*J25</f>
        <v>4644.1684799999994</v>
      </c>
      <c r="I25" s="25">
        <f>H25/H39*100</f>
        <v>0.13156626479348907</v>
      </c>
      <c r="J25" s="25">
        <v>1.71</v>
      </c>
      <c r="K25" s="26">
        <f>+H25/E25-100%</f>
        <v>-0.37734963820821577</v>
      </c>
      <c r="O25" s="14"/>
    </row>
    <row r="26" spans="1:15" s="13" customFormat="1" ht="18" thickBot="1" x14ac:dyDescent="0.35">
      <c r="A26" s="15"/>
      <c r="B26" s="15"/>
      <c r="C26" s="12" t="s">
        <v>124</v>
      </c>
      <c r="D26" s="30">
        <f t="shared" ref="D26:K26" si="4">SUM(D15:D25)</f>
        <v>1739795.17</v>
      </c>
      <c r="E26" s="121">
        <f t="shared" si="4"/>
        <v>2329216.0699999998</v>
      </c>
      <c r="F26" s="32">
        <f t="shared" si="4"/>
        <v>589420.90000000014</v>
      </c>
      <c r="G26" s="33">
        <f t="shared" si="4"/>
        <v>2087754.2039999999</v>
      </c>
      <c r="H26" s="34">
        <f t="shared" si="4"/>
        <v>2986703.1254400001</v>
      </c>
      <c r="I26" s="35">
        <f t="shared" si="4"/>
        <v>26.529940060640278</v>
      </c>
      <c r="J26" s="36">
        <f t="shared" si="4"/>
        <v>16.05</v>
      </c>
      <c r="K26" s="37">
        <f t="shared" si="4"/>
        <v>0.77954734013640081</v>
      </c>
      <c r="O26" s="14"/>
    </row>
    <row r="27" spans="1:15" s="13" customFormat="1" ht="17.399999999999999" x14ac:dyDescent="0.3">
      <c r="A27" s="23">
        <v>3</v>
      </c>
      <c r="B27" s="23">
        <v>2</v>
      </c>
      <c r="C27" s="28" t="s">
        <v>11</v>
      </c>
      <c r="D27" s="17"/>
      <c r="E27" s="104"/>
      <c r="F27" s="18"/>
      <c r="G27" s="18"/>
      <c r="H27" s="19"/>
      <c r="I27" s="25"/>
      <c r="J27" s="25"/>
      <c r="K27" s="26"/>
      <c r="O27" s="14"/>
    </row>
    <row r="28" spans="1:15" s="13" customFormat="1" ht="17.399999999999999" x14ac:dyDescent="0.3">
      <c r="A28" s="23">
        <v>1</v>
      </c>
      <c r="B28" s="38">
        <v>2.1</v>
      </c>
      <c r="C28" s="24" t="s">
        <v>5</v>
      </c>
      <c r="D28" s="18">
        <v>5206.72</v>
      </c>
      <c r="E28" s="104">
        <v>3007.81</v>
      </c>
      <c r="F28" s="18">
        <f t="shared" ref="F28:F34" si="5">E28-D28</f>
        <v>-2198.9100000000003</v>
      </c>
      <c r="G28" s="18">
        <f>D28/10*12</f>
        <v>6248.0640000000003</v>
      </c>
      <c r="H28" s="19">
        <f t="shared" ref="H28:H30" si="6">G28*J28</f>
        <v>3561.3964799999999</v>
      </c>
      <c r="I28" s="25">
        <f>H28/H39*100</f>
        <v>0.10089204005843473</v>
      </c>
      <c r="J28" s="25">
        <v>0.56999999999999995</v>
      </c>
      <c r="K28" s="26">
        <f>+H28/E28-100%</f>
        <v>0.18404968398934773</v>
      </c>
      <c r="N28" s="27"/>
      <c r="O28" s="14"/>
    </row>
    <row r="29" spans="1:15" s="13" customFormat="1" ht="17.399999999999999" x14ac:dyDescent="0.3">
      <c r="A29" s="15">
        <v>3.1</v>
      </c>
      <c r="B29" s="15">
        <v>2.2000000000000002</v>
      </c>
      <c r="C29" s="24" t="s">
        <v>12</v>
      </c>
      <c r="D29" s="18">
        <v>148439.76999999999</v>
      </c>
      <c r="E29" s="104">
        <v>159597.03</v>
      </c>
      <c r="F29" s="18">
        <f t="shared" si="5"/>
        <v>11157.260000000009</v>
      </c>
      <c r="G29" s="18">
        <f>D29/10*12</f>
        <v>178127.72399999999</v>
      </c>
      <c r="H29" s="19">
        <f t="shared" si="6"/>
        <v>160314.9516</v>
      </c>
      <c r="I29" s="25">
        <f>H29/H39*100</f>
        <v>4.541618044951071</v>
      </c>
      <c r="J29" s="25">
        <v>0.9</v>
      </c>
      <c r="K29" s="26">
        <f t="shared" ref="K29:K35" si="7">+H29/E29-100%</f>
        <v>4.4983393487960655E-3</v>
      </c>
      <c r="O29" s="14"/>
    </row>
    <row r="30" spans="1:15" s="13" customFormat="1" ht="17.399999999999999" x14ac:dyDescent="0.3">
      <c r="A30" s="15">
        <v>3.2</v>
      </c>
      <c r="B30" s="15">
        <v>2.2999999999999998</v>
      </c>
      <c r="C30" s="24" t="s">
        <v>13</v>
      </c>
      <c r="D30" s="18">
        <v>15000</v>
      </c>
      <c r="E30" s="104">
        <v>24518.76</v>
      </c>
      <c r="F30" s="18">
        <f t="shared" si="5"/>
        <v>9518.7599999999984</v>
      </c>
      <c r="G30" s="18">
        <f t="shared" ref="G30:G34" si="8">D30/10*12</f>
        <v>18000</v>
      </c>
      <c r="H30" s="19">
        <f t="shared" si="6"/>
        <v>21240</v>
      </c>
      <c r="I30" s="25">
        <f>H30/H39*100</f>
        <v>0.60171535039006774</v>
      </c>
      <c r="J30" s="25">
        <v>1.18</v>
      </c>
      <c r="K30" s="26">
        <f t="shared" si="7"/>
        <v>-0.13372454398183264</v>
      </c>
      <c r="O30" s="14"/>
    </row>
    <row r="31" spans="1:15" s="13" customFormat="1" ht="17.399999999999999" x14ac:dyDescent="0.3">
      <c r="A31" s="15">
        <v>3.3</v>
      </c>
      <c r="B31" s="15">
        <v>2.4</v>
      </c>
      <c r="C31" s="24" t="s">
        <v>150</v>
      </c>
      <c r="D31" s="18">
        <v>57456.67</v>
      </c>
      <c r="E31" s="104">
        <v>40434.65</v>
      </c>
      <c r="F31" s="18">
        <f t="shared" si="5"/>
        <v>-17022.019999999997</v>
      </c>
      <c r="G31" s="18">
        <f t="shared" si="8"/>
        <v>68948.003999999986</v>
      </c>
      <c r="H31" s="19">
        <f>G31*J31</f>
        <v>82737.604799999986</v>
      </c>
      <c r="I31" s="25">
        <f>H31/H39*100</f>
        <v>2.3439023946641684</v>
      </c>
      <c r="J31" s="25">
        <v>1.2</v>
      </c>
      <c r="K31" s="26">
        <f t="shared" si="7"/>
        <v>1.0462055390611762</v>
      </c>
      <c r="O31" s="14"/>
    </row>
    <row r="32" spans="1:15" s="13" customFormat="1" ht="17.399999999999999" x14ac:dyDescent="0.3">
      <c r="A32" s="15">
        <v>3.4</v>
      </c>
      <c r="B32" s="15">
        <v>2.5</v>
      </c>
      <c r="C32" s="24" t="s">
        <v>14</v>
      </c>
      <c r="D32" s="18">
        <v>62576.87</v>
      </c>
      <c r="E32" s="104">
        <v>14334.22</v>
      </c>
      <c r="F32" s="18">
        <f t="shared" si="5"/>
        <v>-48242.65</v>
      </c>
      <c r="G32" s="18">
        <f t="shared" si="8"/>
        <v>75092.244000000006</v>
      </c>
      <c r="H32" s="19">
        <f>G32*J32</f>
        <v>21776.750759999999</v>
      </c>
      <c r="I32" s="25">
        <f>H32/H39*100</f>
        <v>0.61692114943081799</v>
      </c>
      <c r="J32" s="25">
        <v>0.28999999999999998</v>
      </c>
      <c r="K32" s="26">
        <f t="shared" si="7"/>
        <v>0.51921421326029593</v>
      </c>
      <c r="O32" s="14"/>
    </row>
    <row r="33" spans="1:16" s="13" customFormat="1" ht="17.399999999999999" x14ac:dyDescent="0.3">
      <c r="A33" s="15">
        <v>3.5</v>
      </c>
      <c r="B33" s="15">
        <v>2.6</v>
      </c>
      <c r="C33" s="24" t="s">
        <v>151</v>
      </c>
      <c r="D33" s="18">
        <v>44065.15</v>
      </c>
      <c r="E33" s="104">
        <v>54961.23</v>
      </c>
      <c r="F33" s="18">
        <f t="shared" si="5"/>
        <v>10896.080000000002</v>
      </c>
      <c r="G33" s="18">
        <f t="shared" si="8"/>
        <v>52878.180000000008</v>
      </c>
      <c r="H33" s="19">
        <f>G33*J33</f>
        <v>66097.725000000006</v>
      </c>
      <c r="I33" s="25">
        <f>H33/H39*100</f>
        <v>1.8725054500170122</v>
      </c>
      <c r="J33" s="25">
        <v>1.25</v>
      </c>
      <c r="K33" s="26">
        <f t="shared" si="7"/>
        <v>0.20262455916652522</v>
      </c>
      <c r="O33" s="14"/>
    </row>
    <row r="34" spans="1:16" s="13" customFormat="1" ht="17.399999999999999" x14ac:dyDescent="0.3">
      <c r="A34" s="15">
        <v>3.6</v>
      </c>
      <c r="B34" s="15">
        <v>2.7</v>
      </c>
      <c r="C34" s="24" t="s">
        <v>15</v>
      </c>
      <c r="D34" s="18">
        <v>9458.92</v>
      </c>
      <c r="E34" s="104">
        <v>67613.05</v>
      </c>
      <c r="F34" s="18">
        <f t="shared" si="5"/>
        <v>58154.130000000005</v>
      </c>
      <c r="G34" s="18">
        <f t="shared" si="8"/>
        <v>11350.704000000002</v>
      </c>
      <c r="H34" s="19">
        <f>E34</f>
        <v>67613.05</v>
      </c>
      <c r="I34" s="25">
        <f>H34/H39*100</f>
        <v>1.9154336191944996</v>
      </c>
      <c r="J34" s="25">
        <v>1.55</v>
      </c>
      <c r="K34" s="26">
        <f t="shared" si="7"/>
        <v>0</v>
      </c>
      <c r="O34" s="14"/>
    </row>
    <row r="35" spans="1:16" s="13" customFormat="1" ht="17.399999999999999" x14ac:dyDescent="0.3">
      <c r="A35" s="38">
        <v>3.7</v>
      </c>
      <c r="B35" s="38">
        <v>2.8</v>
      </c>
      <c r="C35" s="24" t="s">
        <v>16</v>
      </c>
      <c r="D35" s="18">
        <v>52800</v>
      </c>
      <c r="E35" s="104">
        <v>106260</v>
      </c>
      <c r="F35" s="18">
        <f>E35-D35</f>
        <v>53460</v>
      </c>
      <c r="G35" s="18">
        <f>D35</f>
        <v>52800</v>
      </c>
      <c r="H35" s="19">
        <f>G35*J35</f>
        <v>68640</v>
      </c>
      <c r="I35" s="25">
        <f>H35/H39*100</f>
        <v>1.9445264430684677</v>
      </c>
      <c r="J35" s="25">
        <v>1.3</v>
      </c>
      <c r="K35" s="26">
        <f t="shared" si="7"/>
        <v>-0.35403726708074534</v>
      </c>
      <c r="O35" s="14"/>
    </row>
    <row r="36" spans="1:16" s="13" customFormat="1" ht="17.399999999999999" x14ac:dyDescent="0.3">
      <c r="A36" s="38">
        <v>3.8</v>
      </c>
      <c r="B36" s="38">
        <v>2.9</v>
      </c>
      <c r="C36" s="24" t="s">
        <v>17</v>
      </c>
      <c r="D36" s="39">
        <v>4958</v>
      </c>
      <c r="E36" s="105">
        <v>37530</v>
      </c>
      <c r="F36" s="40">
        <f>E36-D36</f>
        <v>32572</v>
      </c>
      <c r="G36" s="40">
        <f>D36*2</f>
        <v>9916</v>
      </c>
      <c r="H36" s="19">
        <f>E36</f>
        <v>37530</v>
      </c>
      <c r="I36" s="25">
        <f>H36/H39*100</f>
        <v>1.0632004284434671</v>
      </c>
      <c r="J36" s="25">
        <v>1.68</v>
      </c>
      <c r="K36" s="26">
        <f>+H36/E36-100%</f>
        <v>0</v>
      </c>
      <c r="O36" s="14"/>
    </row>
    <row r="37" spans="1:16" s="13" customFormat="1" ht="18" thickBot="1" x14ac:dyDescent="0.35">
      <c r="A37" s="38">
        <v>3.9</v>
      </c>
      <c r="B37" s="38">
        <v>3</v>
      </c>
      <c r="C37" s="24" t="s">
        <v>18</v>
      </c>
      <c r="D37" s="18">
        <v>0</v>
      </c>
      <c r="E37" s="106">
        <v>13693.68</v>
      </c>
      <c r="F37" s="40">
        <f>E37-D37</f>
        <v>13693.68</v>
      </c>
      <c r="G37" s="42">
        <f>E37</f>
        <v>13693.68</v>
      </c>
      <c r="H37" s="41">
        <f>G37*J37</f>
        <v>13693.68</v>
      </c>
      <c r="I37" s="25">
        <f>H37/H39*100</f>
        <v>0.38793302539215929</v>
      </c>
      <c r="J37" s="25">
        <v>1</v>
      </c>
      <c r="K37" s="26">
        <f>+H37/E37-100%</f>
        <v>0</v>
      </c>
      <c r="O37" s="14"/>
    </row>
    <row r="38" spans="1:16" s="13" customFormat="1" ht="18" thickBot="1" x14ac:dyDescent="0.35">
      <c r="A38" s="15"/>
      <c r="B38" s="15"/>
      <c r="C38" s="43" t="s">
        <v>19</v>
      </c>
      <c r="D38" s="31">
        <f>SUM(D28:D37)</f>
        <v>399962.1</v>
      </c>
      <c r="E38" s="107">
        <f>SUM(E28:E37)</f>
        <v>521950.43</v>
      </c>
      <c r="F38" s="33">
        <f>E38-D38</f>
        <v>121988.33000000002</v>
      </c>
      <c r="G38" s="33">
        <f>SUM(G29:G37)</f>
        <v>480806.53600000002</v>
      </c>
      <c r="H38" s="44">
        <f>SUM(H29:H37)</f>
        <v>539643.76216000004</v>
      </c>
      <c r="I38" s="36">
        <f>SUM(I29:I37)</f>
        <v>15.287755905551732</v>
      </c>
      <c r="J38" s="45">
        <f>SUM(J29:J37)</f>
        <v>10.35</v>
      </c>
      <c r="K38" s="37">
        <f>SUM(K29:K35)</f>
        <v>1.2847808397742155</v>
      </c>
      <c r="M38" s="27"/>
      <c r="O38" s="14"/>
    </row>
    <row r="39" spans="1:16" s="13" customFormat="1" ht="17.399999999999999" x14ac:dyDescent="0.3">
      <c r="A39" s="15"/>
      <c r="B39" s="15"/>
      <c r="C39" s="28" t="s">
        <v>20</v>
      </c>
      <c r="D39" s="46">
        <f>D26+D38</f>
        <v>2139757.27</v>
      </c>
      <c r="E39" s="108">
        <f>E26+E38</f>
        <v>2851166.5</v>
      </c>
      <c r="F39" s="46">
        <f>E39-D39</f>
        <v>711409.23</v>
      </c>
      <c r="G39" s="46">
        <f t="shared" ref="G39" si="9">D39/10*2+D39</f>
        <v>2567708.7239999999</v>
      </c>
      <c r="H39" s="47">
        <f>H38+H26+H28</f>
        <v>3529908.2840800001</v>
      </c>
      <c r="I39" s="48">
        <f>I26+I38</f>
        <v>41.817695966192012</v>
      </c>
      <c r="J39" s="48"/>
      <c r="K39" s="49">
        <f>K26+K38</f>
        <v>2.0643281799106163</v>
      </c>
      <c r="M39" s="27"/>
      <c r="O39" s="14"/>
    </row>
    <row r="40" spans="1:16" s="13" customFormat="1" ht="30" x14ac:dyDescent="0.5">
      <c r="A40" s="15"/>
      <c r="B40" s="15"/>
      <c r="C40" s="50" t="s">
        <v>21</v>
      </c>
      <c r="D40" s="46"/>
      <c r="E40" s="108"/>
      <c r="F40" s="18"/>
      <c r="G40" s="18"/>
      <c r="H40" s="47"/>
      <c r="I40" s="48"/>
      <c r="J40" s="48"/>
      <c r="K40" s="49"/>
      <c r="O40" s="14"/>
    </row>
    <row r="41" spans="1:16" s="13" customFormat="1" ht="17.399999999999999" x14ac:dyDescent="0.3">
      <c r="A41" s="23">
        <v>4</v>
      </c>
      <c r="B41" s="23">
        <v>3</v>
      </c>
      <c r="C41" s="51" t="s">
        <v>22</v>
      </c>
      <c r="D41" s="17"/>
      <c r="E41" s="104"/>
      <c r="F41" s="18"/>
      <c r="G41" s="18"/>
      <c r="H41" s="19"/>
      <c r="I41" s="25"/>
      <c r="J41" s="25"/>
      <c r="K41" s="26"/>
      <c r="O41" s="14"/>
    </row>
    <row r="42" spans="1:16" s="13" customFormat="1" ht="17.399999999999999" x14ac:dyDescent="0.3">
      <c r="A42" s="15">
        <v>4.0999999999999996</v>
      </c>
      <c r="B42" s="15">
        <v>3.1</v>
      </c>
      <c r="C42" s="24" t="s">
        <v>23</v>
      </c>
      <c r="D42" s="18">
        <v>33485.360000000001</v>
      </c>
      <c r="E42" s="104">
        <v>88501.06</v>
      </c>
      <c r="F42" s="18">
        <f t="shared" ref="F42:F53" si="10">E42-D42</f>
        <v>55015.7</v>
      </c>
      <c r="G42" s="18">
        <f>D42/10*12</f>
        <v>40182.432000000001</v>
      </c>
      <c r="H42" s="19">
        <f>G42*J42</f>
        <v>59068.175040000002</v>
      </c>
      <c r="I42" s="25">
        <f>H42/H102*100</f>
        <v>1.7726329828250131</v>
      </c>
      <c r="J42" s="25">
        <v>1.47</v>
      </c>
      <c r="K42" s="26">
        <f t="shared" ref="K42:K51" si="11">+H42/E42-100%</f>
        <v>-0.33257098796330797</v>
      </c>
      <c r="O42" s="14"/>
      <c r="P42" s="27">
        <f>O42/G42</f>
        <v>0</v>
      </c>
    </row>
    <row r="43" spans="1:16" s="13" customFormat="1" ht="17.399999999999999" x14ac:dyDescent="0.3">
      <c r="A43" s="15">
        <v>4.2</v>
      </c>
      <c r="B43" s="15">
        <v>3.2</v>
      </c>
      <c r="C43" s="24" t="s">
        <v>24</v>
      </c>
      <c r="D43" s="18">
        <v>65063.25</v>
      </c>
      <c r="E43" s="104">
        <v>65063.25</v>
      </c>
      <c r="F43" s="18">
        <f t="shared" si="10"/>
        <v>0</v>
      </c>
      <c r="G43" s="18">
        <f>E43</f>
        <v>65063.25</v>
      </c>
      <c r="H43" s="19">
        <f t="shared" ref="H43:H50" si="12">G43*J43</f>
        <v>75473.37</v>
      </c>
      <c r="I43" s="25">
        <f>H43/H102*100</f>
        <v>2.264952064226764</v>
      </c>
      <c r="J43" s="25">
        <v>1.1599999999999999</v>
      </c>
      <c r="K43" s="26">
        <f t="shared" si="11"/>
        <v>0.15999999999999992</v>
      </c>
      <c r="L43" s="27"/>
      <c r="M43" s="27"/>
      <c r="O43" s="14"/>
    </row>
    <row r="44" spans="1:16" s="13" customFormat="1" ht="17.399999999999999" x14ac:dyDescent="0.3">
      <c r="A44" s="15">
        <v>4.3</v>
      </c>
      <c r="B44" s="15">
        <v>3.3</v>
      </c>
      <c r="C44" s="29" t="s">
        <v>100</v>
      </c>
      <c r="D44" s="18">
        <v>24791.32</v>
      </c>
      <c r="E44" s="104">
        <v>24791.32</v>
      </c>
      <c r="F44" s="52">
        <f t="shared" si="10"/>
        <v>0</v>
      </c>
      <c r="G44" s="52">
        <f>E44</f>
        <v>24791.32</v>
      </c>
      <c r="H44" s="19">
        <f>G44*J44</f>
        <v>27766.278400000003</v>
      </c>
      <c r="I44" s="25">
        <f>H44/H102*100</f>
        <v>0.83326462801349699</v>
      </c>
      <c r="J44" s="25">
        <v>1.1200000000000001</v>
      </c>
      <c r="K44" s="26">
        <f t="shared" si="11"/>
        <v>0.12000000000000011</v>
      </c>
      <c r="M44" s="27"/>
      <c r="O44" s="14"/>
    </row>
    <row r="45" spans="1:16" s="13" customFormat="1" ht="34.799999999999997" x14ac:dyDescent="0.3">
      <c r="A45" s="15">
        <v>4.4000000000000004</v>
      </c>
      <c r="B45" s="15">
        <v>3.4</v>
      </c>
      <c r="C45" s="29" t="s">
        <v>25</v>
      </c>
      <c r="D45" s="18">
        <v>12787.2</v>
      </c>
      <c r="E45" s="104">
        <v>20212.5</v>
      </c>
      <c r="F45" s="18">
        <f t="shared" si="10"/>
        <v>7425.2999999999993</v>
      </c>
      <c r="G45" s="18">
        <v>12787.2</v>
      </c>
      <c r="H45" s="19">
        <f t="shared" si="12"/>
        <v>16879.104000000003</v>
      </c>
      <c r="I45" s="25">
        <f>H45/H102*100</f>
        <v>0.50654106802304233</v>
      </c>
      <c r="J45" s="25">
        <v>1.32</v>
      </c>
      <c r="K45" s="26">
        <f t="shared" si="11"/>
        <v>-0.16491755102040806</v>
      </c>
      <c r="O45" s="14"/>
    </row>
    <row r="46" spans="1:16" s="53" customFormat="1" ht="17.399999999999999" x14ac:dyDescent="0.3">
      <c r="A46" s="15">
        <v>4.5</v>
      </c>
      <c r="B46" s="15">
        <v>3.5</v>
      </c>
      <c r="C46" s="24" t="s">
        <v>26</v>
      </c>
      <c r="D46" s="18">
        <v>25345.49</v>
      </c>
      <c r="E46" s="104">
        <v>36956.160000000003</v>
      </c>
      <c r="F46" s="18">
        <f t="shared" si="10"/>
        <v>11610.670000000002</v>
      </c>
      <c r="G46" s="18">
        <f>D46/10*12</f>
        <v>30414.588</v>
      </c>
      <c r="H46" s="19">
        <f t="shared" si="12"/>
        <v>39538.964400000004</v>
      </c>
      <c r="I46" s="25">
        <f>H46/H102*100</f>
        <v>1.186562346893594</v>
      </c>
      <c r="J46" s="25">
        <v>1.3</v>
      </c>
      <c r="K46" s="26">
        <f t="shared" si="11"/>
        <v>6.9888332554031596E-2</v>
      </c>
      <c r="O46" s="54"/>
    </row>
    <row r="47" spans="1:16" s="53" customFormat="1" ht="17.399999999999999" x14ac:dyDescent="0.3">
      <c r="A47" s="15"/>
      <c r="B47" s="15">
        <v>3.6</v>
      </c>
      <c r="C47" s="24" t="s">
        <v>153</v>
      </c>
      <c r="D47" s="18">
        <v>3450</v>
      </c>
      <c r="E47" s="104">
        <v>0</v>
      </c>
      <c r="F47" s="18">
        <f t="shared" si="10"/>
        <v>-3450</v>
      </c>
      <c r="G47" s="18">
        <v>3450</v>
      </c>
      <c r="H47" s="19">
        <f t="shared" si="12"/>
        <v>4140</v>
      </c>
      <c r="I47" s="25">
        <f>H47/H103*100</f>
        <v>2.0942922622464235</v>
      </c>
      <c r="J47" s="25">
        <v>1.2</v>
      </c>
      <c r="K47" s="26">
        <v>0</v>
      </c>
      <c r="O47" s="54"/>
    </row>
    <row r="48" spans="1:16" s="13" customFormat="1" ht="17.399999999999999" x14ac:dyDescent="0.3">
      <c r="A48" s="15">
        <v>4.5999999999999996</v>
      </c>
      <c r="B48" s="15">
        <v>3.7</v>
      </c>
      <c r="C48" s="24" t="s">
        <v>27</v>
      </c>
      <c r="D48" s="18">
        <v>1642.77</v>
      </c>
      <c r="E48" s="104">
        <v>8292.56</v>
      </c>
      <c r="F48" s="18">
        <f t="shared" si="10"/>
        <v>6649.7899999999991</v>
      </c>
      <c r="G48" s="18">
        <f>D48</f>
        <v>1642.77</v>
      </c>
      <c r="H48" s="19">
        <f t="shared" si="12"/>
        <v>3893.3649</v>
      </c>
      <c r="I48" s="25">
        <f>H48/H102*100</f>
        <v>0.11683968619717167</v>
      </c>
      <c r="J48" s="25">
        <v>2.37</v>
      </c>
      <c r="K48" s="26">
        <f t="shared" si="11"/>
        <v>-0.53049903769161744</v>
      </c>
      <c r="O48" s="14"/>
    </row>
    <row r="49" spans="1:16" s="13" customFormat="1" ht="34.799999999999997" x14ac:dyDescent="0.3">
      <c r="A49" s="15">
        <v>4.7</v>
      </c>
      <c r="B49" s="15">
        <v>3.8</v>
      </c>
      <c r="C49" s="29" t="s">
        <v>28</v>
      </c>
      <c r="D49" s="18">
        <v>700</v>
      </c>
      <c r="E49" s="104">
        <v>11648.35</v>
      </c>
      <c r="F49" s="18">
        <f t="shared" si="10"/>
        <v>10948.35</v>
      </c>
      <c r="G49" s="18">
        <v>11648.35</v>
      </c>
      <c r="H49" s="19">
        <f t="shared" si="12"/>
        <v>13395.602499999999</v>
      </c>
      <c r="I49" s="25">
        <f>H49/H102*100</f>
        <v>0.40200136198948316</v>
      </c>
      <c r="J49" s="25">
        <v>1.1499999999999999</v>
      </c>
      <c r="K49" s="26">
        <f t="shared" si="11"/>
        <v>0.14999999999999991</v>
      </c>
      <c r="O49" s="14"/>
    </row>
    <row r="50" spans="1:16" s="13" customFormat="1" ht="17.399999999999999" x14ac:dyDescent="0.3">
      <c r="A50" s="15"/>
      <c r="B50" s="15">
        <v>3.9</v>
      </c>
      <c r="C50" s="29" t="s">
        <v>154</v>
      </c>
      <c r="D50" s="18">
        <v>6692.46</v>
      </c>
      <c r="E50" s="104">
        <v>0</v>
      </c>
      <c r="F50" s="18">
        <f t="shared" si="10"/>
        <v>-6692.46</v>
      </c>
      <c r="G50" s="18">
        <f>D50</f>
        <v>6692.46</v>
      </c>
      <c r="H50" s="19">
        <f t="shared" si="12"/>
        <v>8365.5750000000007</v>
      </c>
      <c r="I50" s="25">
        <f>H50/H103*100</f>
        <v>4.2318741525947168</v>
      </c>
      <c r="J50" s="25">
        <v>1.25</v>
      </c>
      <c r="K50" s="26">
        <v>0</v>
      </c>
      <c r="O50" s="14"/>
    </row>
    <row r="51" spans="1:16" s="13" customFormat="1" ht="17.399999999999999" x14ac:dyDescent="0.3">
      <c r="A51" s="15">
        <v>4.8</v>
      </c>
      <c r="B51" s="55">
        <v>3.1</v>
      </c>
      <c r="C51" s="24" t="s">
        <v>29</v>
      </c>
      <c r="D51" s="18">
        <v>23016.67</v>
      </c>
      <c r="E51" s="104">
        <v>29069.17</v>
      </c>
      <c r="F51" s="18">
        <f t="shared" si="10"/>
        <v>6052.5</v>
      </c>
      <c r="G51" s="18">
        <f>D51/10*12</f>
        <v>27620.004000000001</v>
      </c>
      <c r="H51" s="19">
        <f t="shared" ref="H51:H58" si="13">G51*J51</f>
        <v>31763.0046</v>
      </c>
      <c r="I51" s="25">
        <f>H51/H102*100</f>
        <v>0.95320618166134896</v>
      </c>
      <c r="J51" s="25">
        <v>1.1499999999999999</v>
      </c>
      <c r="K51" s="26">
        <f t="shared" si="11"/>
        <v>9.2669814790033556E-2</v>
      </c>
      <c r="O51" s="14"/>
    </row>
    <row r="52" spans="1:16" s="13" customFormat="1" ht="17.399999999999999" x14ac:dyDescent="0.3">
      <c r="A52" s="15"/>
      <c r="B52" s="55">
        <v>3.11</v>
      </c>
      <c r="C52" s="24" t="s">
        <v>30</v>
      </c>
      <c r="D52" s="18">
        <v>0</v>
      </c>
      <c r="E52" s="104">
        <v>50820</v>
      </c>
      <c r="F52" s="18">
        <f t="shared" si="10"/>
        <v>50820</v>
      </c>
      <c r="G52" s="52">
        <v>0</v>
      </c>
      <c r="H52" s="19">
        <f>E52*J52</f>
        <v>50820</v>
      </c>
      <c r="I52" s="25">
        <f>H52/H103*100</f>
        <v>25.708196320619141</v>
      </c>
      <c r="J52" s="25">
        <v>1</v>
      </c>
      <c r="K52" s="26">
        <v>0</v>
      </c>
      <c r="O52" s="14"/>
    </row>
    <row r="53" spans="1:16" s="13" customFormat="1" ht="17.399999999999999" x14ac:dyDescent="0.3">
      <c r="A53" s="55">
        <v>4.0999999999999996</v>
      </c>
      <c r="B53" s="55">
        <v>3.12</v>
      </c>
      <c r="C53" s="24" t="s">
        <v>31</v>
      </c>
      <c r="D53" s="18">
        <v>19871.099999999999</v>
      </c>
      <c r="E53" s="104">
        <v>27237</v>
      </c>
      <c r="F53" s="18">
        <f t="shared" si="10"/>
        <v>7365.9000000000015</v>
      </c>
      <c r="G53" s="18">
        <f>D53/10*12</f>
        <v>23845.32</v>
      </c>
      <c r="H53" s="19">
        <f t="shared" si="13"/>
        <v>29568.196799999998</v>
      </c>
      <c r="I53" s="25">
        <f>H53/H102*100</f>
        <v>0.88734010920173834</v>
      </c>
      <c r="J53" s="25">
        <v>1.24</v>
      </c>
      <c r="K53" s="26">
        <f t="shared" ref="K53:K58" si="14">+H53/E53-100%</f>
        <v>8.5589338032822981E-2</v>
      </c>
      <c r="L53" s="27"/>
      <c r="O53" s="14"/>
    </row>
    <row r="54" spans="1:16" s="13" customFormat="1" ht="17.399999999999999" x14ac:dyDescent="0.3">
      <c r="A54" s="55"/>
      <c r="B54" s="55">
        <v>3.13</v>
      </c>
      <c r="C54" s="24" t="s">
        <v>94</v>
      </c>
      <c r="D54" s="18">
        <v>84619.06</v>
      </c>
      <c r="E54" s="104">
        <v>86982.53</v>
      </c>
      <c r="F54" s="18">
        <f>E54-D54</f>
        <v>2363.4700000000012</v>
      </c>
      <c r="G54" s="52">
        <v>84619.06</v>
      </c>
      <c r="H54" s="19">
        <f t="shared" si="13"/>
        <v>86311.441200000001</v>
      </c>
      <c r="I54" s="25">
        <f>H54/H103*100</f>
        <v>43.66216991509593</v>
      </c>
      <c r="J54" s="25">
        <v>1.02</v>
      </c>
      <c r="K54" s="26">
        <f t="shared" si="14"/>
        <v>-7.7152136181828368E-3</v>
      </c>
      <c r="L54" s="27"/>
      <c r="O54" s="14"/>
    </row>
    <row r="55" spans="1:16" s="13" customFormat="1" ht="17.399999999999999" x14ac:dyDescent="0.3">
      <c r="A55" s="38">
        <v>4.9000000000000004</v>
      </c>
      <c r="B55" s="55">
        <v>3.14</v>
      </c>
      <c r="C55" s="29" t="s">
        <v>107</v>
      </c>
      <c r="D55" s="18">
        <v>62441</v>
      </c>
      <c r="E55" s="104">
        <v>36960</v>
      </c>
      <c r="F55" s="18">
        <f t="shared" ref="F55:F59" si="15">E55-D55</f>
        <v>-25481</v>
      </c>
      <c r="G55" s="18">
        <f>D55</f>
        <v>62441</v>
      </c>
      <c r="H55" s="19">
        <f t="shared" si="13"/>
        <v>113642.62000000001</v>
      </c>
      <c r="I55" s="25">
        <f>H55/H102*100</f>
        <v>3.4104093503859416</v>
      </c>
      <c r="J55" s="25">
        <v>1.82</v>
      </c>
      <c r="K55" s="26">
        <f t="shared" si="14"/>
        <v>2.0747462121212124</v>
      </c>
      <c r="O55" s="14"/>
    </row>
    <row r="56" spans="1:16" s="13" customFormat="1" ht="34.799999999999997" x14ac:dyDescent="0.3">
      <c r="A56" s="55">
        <v>4.1100000000000003</v>
      </c>
      <c r="B56" s="55">
        <v>3.15</v>
      </c>
      <c r="C56" s="29" t="s">
        <v>32</v>
      </c>
      <c r="D56" s="18">
        <v>61592.26</v>
      </c>
      <c r="E56" s="104">
        <v>106780.59</v>
      </c>
      <c r="F56" s="18">
        <f t="shared" si="15"/>
        <v>45188.329999999994</v>
      </c>
      <c r="G56" s="18">
        <f>D56+1600</f>
        <v>63192.26</v>
      </c>
      <c r="H56" s="19">
        <f t="shared" si="13"/>
        <v>124488.7522</v>
      </c>
      <c r="I56" s="25">
        <f>H56/H102*100</f>
        <v>3.7359012360042243</v>
      </c>
      <c r="J56" s="25">
        <v>1.97</v>
      </c>
      <c r="K56" s="26">
        <f t="shared" si="14"/>
        <v>0.16583690163165432</v>
      </c>
      <c r="O56" s="14"/>
      <c r="P56" s="27">
        <f>O56/G56</f>
        <v>0</v>
      </c>
    </row>
    <row r="57" spans="1:16" s="13" customFormat="1" ht="17.399999999999999" x14ac:dyDescent="0.3">
      <c r="A57" s="55">
        <v>4.12</v>
      </c>
      <c r="B57" s="55">
        <v>3.16</v>
      </c>
      <c r="C57" s="24" t="s">
        <v>33</v>
      </c>
      <c r="D57" s="18"/>
      <c r="E57" s="104">
        <v>0</v>
      </c>
      <c r="F57" s="18">
        <f t="shared" si="15"/>
        <v>0</v>
      </c>
      <c r="G57" s="18">
        <f>D57</f>
        <v>0</v>
      </c>
      <c r="H57" s="19">
        <v>25000</v>
      </c>
      <c r="I57" s="25">
        <f>H57/H102*100</f>
        <v>0.75024875138965053</v>
      </c>
      <c r="J57" s="25">
        <v>0</v>
      </c>
      <c r="K57" s="26">
        <v>0</v>
      </c>
      <c r="O57" s="14"/>
    </row>
    <row r="58" spans="1:16" s="13" customFormat="1" ht="17.399999999999999" x14ac:dyDescent="0.3">
      <c r="A58" s="55">
        <v>4.13</v>
      </c>
      <c r="B58" s="55">
        <v>3.17</v>
      </c>
      <c r="C58" s="24" t="s">
        <v>34</v>
      </c>
      <c r="D58" s="18">
        <v>11201.88</v>
      </c>
      <c r="E58" s="104">
        <v>25822.5</v>
      </c>
      <c r="F58" s="18">
        <f t="shared" si="15"/>
        <v>14620.62</v>
      </c>
      <c r="G58" s="18">
        <f>D58/10*12</f>
        <v>13442.255999999998</v>
      </c>
      <c r="H58" s="19">
        <f t="shared" si="13"/>
        <v>22045.299839999996</v>
      </c>
      <c r="I58" s="25">
        <f>H58/H102*100</f>
        <v>0.66157834715881836</v>
      </c>
      <c r="J58" s="25">
        <v>1.64</v>
      </c>
      <c r="K58" s="26">
        <f t="shared" si="14"/>
        <v>-0.14627554109787988</v>
      </c>
      <c r="O58" s="14"/>
    </row>
    <row r="59" spans="1:16" s="13" customFormat="1" ht="18" thickBot="1" x14ac:dyDescent="0.35">
      <c r="A59" s="55">
        <v>4.1399999999999997</v>
      </c>
      <c r="B59" s="55">
        <v>3.18</v>
      </c>
      <c r="C59" s="24" t="s">
        <v>125</v>
      </c>
      <c r="D59" s="18">
        <v>0</v>
      </c>
      <c r="E59" s="104">
        <v>0</v>
      </c>
      <c r="F59" s="18">
        <f t="shared" si="15"/>
        <v>0</v>
      </c>
      <c r="G59" s="18">
        <v>0</v>
      </c>
      <c r="H59" s="52">
        <v>0</v>
      </c>
      <c r="I59" s="25">
        <f>H59/H102*100</f>
        <v>0</v>
      </c>
      <c r="J59" s="25">
        <v>0</v>
      </c>
      <c r="K59" s="26">
        <v>0</v>
      </c>
      <c r="O59" s="14"/>
    </row>
    <row r="60" spans="1:16" s="13" customFormat="1" ht="18" thickBot="1" x14ac:dyDescent="0.35">
      <c r="A60" s="15"/>
      <c r="B60" s="15"/>
      <c r="C60" s="56" t="s">
        <v>35</v>
      </c>
      <c r="D60" s="30">
        <f t="shared" ref="D60:K60" si="16">SUM(D42:D59)</f>
        <v>436699.81999999995</v>
      </c>
      <c r="E60" s="107">
        <f t="shared" si="16"/>
        <v>619136.99</v>
      </c>
      <c r="F60" s="33">
        <f t="shared" si="16"/>
        <v>182437.16999999995</v>
      </c>
      <c r="G60" s="33">
        <f t="shared" si="16"/>
        <v>471832.27</v>
      </c>
      <c r="H60" s="44">
        <f t="shared" si="16"/>
        <v>732159.74887999997</v>
      </c>
      <c r="I60" s="36">
        <f t="shared" si="16"/>
        <v>93.178010764526505</v>
      </c>
      <c r="J60" s="45">
        <f t="shared" si="16"/>
        <v>22.180000000000003</v>
      </c>
      <c r="K60" s="37">
        <f t="shared" si="16"/>
        <v>1.7367522677383587</v>
      </c>
      <c r="M60" s="27"/>
      <c r="O60" s="14"/>
    </row>
    <row r="61" spans="1:16" s="13" customFormat="1" ht="17.399999999999999" x14ac:dyDescent="0.3">
      <c r="A61" s="57">
        <v>5</v>
      </c>
      <c r="B61" s="57">
        <v>4</v>
      </c>
      <c r="C61" s="58" t="s">
        <v>36</v>
      </c>
      <c r="D61" s="17"/>
      <c r="E61" s="104"/>
      <c r="F61" s="18"/>
      <c r="G61" s="39"/>
      <c r="H61" s="59"/>
      <c r="I61" s="60"/>
      <c r="J61" s="25"/>
      <c r="K61" s="26"/>
      <c r="O61" s="14"/>
    </row>
    <row r="62" spans="1:16" s="13" customFormat="1" ht="17.399999999999999" x14ac:dyDescent="0.3">
      <c r="A62" s="38">
        <v>5.0999999999999996</v>
      </c>
      <c r="B62" s="38">
        <v>4.0999999999999996</v>
      </c>
      <c r="C62" s="24" t="s">
        <v>37</v>
      </c>
      <c r="D62" s="18">
        <v>0</v>
      </c>
      <c r="E62" s="104">
        <v>16404.89</v>
      </c>
      <c r="F62" s="18">
        <f t="shared" ref="F62:F77" si="17">E62-D62</f>
        <v>16404.89</v>
      </c>
      <c r="G62" s="18">
        <v>0</v>
      </c>
      <c r="H62" s="19">
        <f>E62*J62</f>
        <v>16404.89</v>
      </c>
      <c r="I62" s="25">
        <f>H63/H102-100%</f>
        <v>-0.98498825251874211</v>
      </c>
      <c r="J62" s="25">
        <v>1</v>
      </c>
      <c r="K62" s="26">
        <f t="shared" ref="K62:K73" si="18">+H62/E62-100%</f>
        <v>0</v>
      </c>
      <c r="O62" s="14"/>
    </row>
    <row r="63" spans="1:16" s="13" customFormat="1" ht="17.399999999999999" x14ac:dyDescent="0.3">
      <c r="A63" s="38">
        <v>5.2</v>
      </c>
      <c r="B63" s="38">
        <v>4.2</v>
      </c>
      <c r="C63" s="24" t="s">
        <v>38</v>
      </c>
      <c r="D63" s="18">
        <v>38597.660000000003</v>
      </c>
      <c r="E63" s="104">
        <v>37011.5</v>
      </c>
      <c r="F63" s="18">
        <f t="shared" si="17"/>
        <v>-1586.1600000000035</v>
      </c>
      <c r="G63" s="18">
        <f>D63/10*12</f>
        <v>46317.19200000001</v>
      </c>
      <c r="H63" s="19">
        <f t="shared" ref="H63:H73" si="19">G63*J63</f>
        <v>50022.567360000015</v>
      </c>
      <c r="I63" s="25">
        <f>H62/H102*100</f>
        <v>0.49230992956738262</v>
      </c>
      <c r="J63" s="25">
        <v>1.08</v>
      </c>
      <c r="K63" s="26">
        <f t="shared" si="18"/>
        <v>0.35154120638180064</v>
      </c>
      <c r="O63" s="14"/>
    </row>
    <row r="64" spans="1:16" s="13" customFormat="1" ht="17.399999999999999" x14ac:dyDescent="0.3">
      <c r="A64" s="38">
        <v>5.3</v>
      </c>
      <c r="B64" s="38">
        <v>4.3</v>
      </c>
      <c r="C64" s="24" t="s">
        <v>39</v>
      </c>
      <c r="D64" s="18">
        <v>1257.76</v>
      </c>
      <c r="E64" s="104">
        <v>15935.72</v>
      </c>
      <c r="F64" s="18">
        <f t="shared" si="17"/>
        <v>14677.96</v>
      </c>
      <c r="G64" s="52">
        <f>D64*2</f>
        <v>2515.52</v>
      </c>
      <c r="H64" s="19">
        <f>E64*J64</f>
        <v>15935.72</v>
      </c>
      <c r="I64" s="25">
        <f>H63/H102*100</f>
        <v>1.501174748125788</v>
      </c>
      <c r="J64" s="25">
        <v>1</v>
      </c>
      <c r="K64" s="26">
        <f t="shared" si="18"/>
        <v>0</v>
      </c>
      <c r="O64" s="14"/>
    </row>
    <row r="65" spans="1:16" s="13" customFormat="1" ht="17.399999999999999" x14ac:dyDescent="0.3">
      <c r="A65" s="38">
        <v>5.4</v>
      </c>
      <c r="B65" s="38">
        <v>4.4000000000000004</v>
      </c>
      <c r="C65" s="24" t="s">
        <v>40</v>
      </c>
      <c r="D65" s="18">
        <v>308.45999999999998</v>
      </c>
      <c r="E65" s="104">
        <v>5185.88</v>
      </c>
      <c r="F65" s="52">
        <f t="shared" si="17"/>
        <v>4877.42</v>
      </c>
      <c r="G65" s="52">
        <f>D65/10*12</f>
        <v>370.15199999999993</v>
      </c>
      <c r="H65" s="19">
        <f>E65</f>
        <v>5185.88</v>
      </c>
      <c r="I65" s="25">
        <f>H64/H102*100</f>
        <v>0.47823016129980328</v>
      </c>
      <c r="J65" s="25">
        <v>1.37</v>
      </c>
      <c r="K65" s="26">
        <f t="shared" si="18"/>
        <v>0</v>
      </c>
      <c r="O65" s="14"/>
    </row>
    <row r="66" spans="1:16" s="13" customFormat="1" ht="17.399999999999999" x14ac:dyDescent="0.3">
      <c r="A66" s="38">
        <v>5.5</v>
      </c>
      <c r="B66" s="38">
        <v>4.5</v>
      </c>
      <c r="C66" s="24" t="s">
        <v>41</v>
      </c>
      <c r="D66" s="18">
        <v>36880.89</v>
      </c>
      <c r="E66" s="104">
        <v>16770.099999999999</v>
      </c>
      <c r="F66" s="52">
        <f t="shared" si="17"/>
        <v>-20110.79</v>
      </c>
      <c r="G66" s="52">
        <f>D66/10*12</f>
        <v>44257.067999999999</v>
      </c>
      <c r="H66" s="19">
        <f t="shared" si="19"/>
        <v>74351.87423999999</v>
      </c>
      <c r="I66" s="25">
        <f>H65/H102*100</f>
        <v>0.15562799979426245</v>
      </c>
      <c r="J66" s="25">
        <v>1.68</v>
      </c>
      <c r="K66" s="26">
        <f t="shared" si="18"/>
        <v>3.4335975480170067</v>
      </c>
      <c r="O66" s="14"/>
    </row>
    <row r="67" spans="1:16" s="13" customFormat="1" ht="34.799999999999997" x14ac:dyDescent="0.3">
      <c r="A67" s="38">
        <v>5.6</v>
      </c>
      <c r="B67" s="38">
        <v>4.5999999999999996</v>
      </c>
      <c r="C67" s="29" t="s">
        <v>42</v>
      </c>
      <c r="D67" s="18">
        <v>4895.1400000000003</v>
      </c>
      <c r="E67" s="104">
        <v>5658.61</v>
      </c>
      <c r="F67" s="52">
        <f t="shared" si="17"/>
        <v>763.46999999999935</v>
      </c>
      <c r="G67" s="52">
        <f t="shared" ref="G67:G76" si="20">D67/10*12</f>
        <v>5874.1679999999997</v>
      </c>
      <c r="H67" s="19">
        <f t="shared" si="19"/>
        <v>10632.24408</v>
      </c>
      <c r="I67" s="25">
        <f>H66/H102*100</f>
        <v>2.2312960324816125</v>
      </c>
      <c r="J67" s="25">
        <v>1.81</v>
      </c>
      <c r="K67" s="26">
        <f t="shared" si="18"/>
        <v>0.87894979155658381</v>
      </c>
      <c r="O67" s="14"/>
    </row>
    <row r="68" spans="1:16" s="13" customFormat="1" ht="34.799999999999997" x14ac:dyDescent="0.3">
      <c r="A68" s="38">
        <v>5.7</v>
      </c>
      <c r="B68" s="38">
        <v>4.7</v>
      </c>
      <c r="C68" s="29" t="s">
        <v>43</v>
      </c>
      <c r="D68" s="18">
        <v>203860.37</v>
      </c>
      <c r="E68" s="104">
        <v>267557.37</v>
      </c>
      <c r="F68" s="52">
        <f t="shared" si="17"/>
        <v>63697</v>
      </c>
      <c r="G68" s="52">
        <f>D68/10*12+14367.49</f>
        <v>258999.93400000001</v>
      </c>
      <c r="H68" s="19">
        <f t="shared" si="19"/>
        <v>331519.91552000004</v>
      </c>
      <c r="I68" s="25">
        <f>H67/H102*100</f>
        <v>0.31907311381960013</v>
      </c>
      <c r="J68" s="25">
        <v>1.28</v>
      </c>
      <c r="K68" s="26">
        <f t="shared" si="18"/>
        <v>0.23906104892569413</v>
      </c>
      <c r="O68" s="14"/>
    </row>
    <row r="69" spans="1:16" s="13" customFormat="1" ht="17.399999999999999" x14ac:dyDescent="0.3">
      <c r="A69" s="38">
        <v>5.8</v>
      </c>
      <c r="B69" s="38">
        <v>4.8</v>
      </c>
      <c r="C69" s="29" t="s">
        <v>44</v>
      </c>
      <c r="D69" s="18">
        <v>187.18</v>
      </c>
      <c r="E69" s="104">
        <v>3181.36</v>
      </c>
      <c r="F69" s="52">
        <f t="shared" si="17"/>
        <v>2994.1800000000003</v>
      </c>
      <c r="G69" s="52">
        <f t="shared" si="20"/>
        <v>224.61599999999999</v>
      </c>
      <c r="H69" s="19">
        <f t="shared" si="19"/>
        <v>1543.1119199999998</v>
      </c>
      <c r="I69" s="25">
        <f>H68/H102*100</f>
        <v>9.9488961071872986</v>
      </c>
      <c r="J69" s="25">
        <v>6.87</v>
      </c>
      <c r="K69" s="26">
        <f t="shared" si="18"/>
        <v>-0.51495212110543931</v>
      </c>
      <c r="L69" s="14"/>
      <c r="O69" s="14"/>
    </row>
    <row r="70" spans="1:16" s="13" customFormat="1" ht="17.399999999999999" x14ac:dyDescent="0.3">
      <c r="A70" s="38">
        <v>5.9</v>
      </c>
      <c r="B70" s="38">
        <v>4.9000000000000004</v>
      </c>
      <c r="C70" s="29" t="s">
        <v>45</v>
      </c>
      <c r="D70" s="18">
        <v>9291.51</v>
      </c>
      <c r="E70" s="104">
        <v>6551.84</v>
      </c>
      <c r="F70" s="18">
        <f t="shared" si="17"/>
        <v>-2739.67</v>
      </c>
      <c r="G70" s="18">
        <f t="shared" si="20"/>
        <v>11149.812000000002</v>
      </c>
      <c r="H70" s="19">
        <f t="shared" si="19"/>
        <v>15944.231160000001</v>
      </c>
      <c r="I70" s="25">
        <f>H69/H102*100</f>
        <v>4.6308711649379448E-2</v>
      </c>
      <c r="J70" s="25">
        <v>1.43</v>
      </c>
      <c r="K70" s="26">
        <f t="shared" si="18"/>
        <v>1.4335501416396008</v>
      </c>
      <c r="O70" s="14"/>
    </row>
    <row r="71" spans="1:16" s="13" customFormat="1" ht="34.799999999999997" x14ac:dyDescent="0.3">
      <c r="A71" s="55">
        <v>5.0999999999999996</v>
      </c>
      <c r="B71" s="55">
        <v>4.0999999999999996</v>
      </c>
      <c r="C71" s="29" t="s">
        <v>46</v>
      </c>
      <c r="D71" s="18">
        <v>112.84</v>
      </c>
      <c r="E71" s="104">
        <v>435.94</v>
      </c>
      <c r="F71" s="18">
        <f t="shared" si="17"/>
        <v>323.10000000000002</v>
      </c>
      <c r="G71" s="18">
        <f t="shared" si="20"/>
        <v>135.40800000000002</v>
      </c>
      <c r="H71" s="19">
        <f t="shared" si="19"/>
        <v>610.69008000000008</v>
      </c>
      <c r="I71" s="25">
        <f>H70/H102*100</f>
        <v>0.47848558078631848</v>
      </c>
      <c r="J71" s="25">
        <v>4.51</v>
      </c>
      <c r="K71" s="26">
        <f t="shared" si="18"/>
        <v>0.40085809973849629</v>
      </c>
      <c r="L71" s="14"/>
      <c r="O71" s="14"/>
    </row>
    <row r="72" spans="1:16" s="13" customFormat="1" ht="17.399999999999999" x14ac:dyDescent="0.3">
      <c r="A72" s="55">
        <v>5.1100000000000003</v>
      </c>
      <c r="B72" s="55">
        <v>4.1100000000000003</v>
      </c>
      <c r="C72" s="24" t="s">
        <v>47</v>
      </c>
      <c r="D72" s="18">
        <v>64422.07</v>
      </c>
      <c r="E72" s="104">
        <v>94204.07</v>
      </c>
      <c r="F72" s="18">
        <f t="shared" si="17"/>
        <v>29782.000000000007</v>
      </c>
      <c r="G72" s="18">
        <f t="shared" si="20"/>
        <v>77306.483999999997</v>
      </c>
      <c r="H72" s="19">
        <f t="shared" si="19"/>
        <v>109775.20727999999</v>
      </c>
      <c r="I72" s="25">
        <f>H71/H102*100</f>
        <v>1.8326778800241833E-2</v>
      </c>
      <c r="J72" s="25">
        <v>1.42</v>
      </c>
      <c r="K72" s="26">
        <f t="shared" si="18"/>
        <v>0.16529155566208531</v>
      </c>
      <c r="O72" s="14"/>
    </row>
    <row r="73" spans="1:16" s="13" customFormat="1" ht="17.399999999999999" x14ac:dyDescent="0.3">
      <c r="A73" s="55">
        <v>5.12</v>
      </c>
      <c r="B73" s="55">
        <v>4.12</v>
      </c>
      <c r="C73" s="29" t="s">
        <v>48</v>
      </c>
      <c r="D73" s="18">
        <v>1434.61</v>
      </c>
      <c r="E73" s="104">
        <v>857.29</v>
      </c>
      <c r="F73" s="18">
        <f t="shared" si="17"/>
        <v>-577.31999999999994</v>
      </c>
      <c r="G73" s="18">
        <f t="shared" si="20"/>
        <v>1721.5319999999997</v>
      </c>
      <c r="H73" s="19">
        <f t="shared" si="19"/>
        <v>2651.1592799999994</v>
      </c>
      <c r="I73" s="25">
        <f>H72/H102*100</f>
        <v>3.2943484878144025</v>
      </c>
      <c r="J73" s="25">
        <v>1.54</v>
      </c>
      <c r="K73" s="26">
        <f t="shared" si="18"/>
        <v>2.0924882828447777</v>
      </c>
      <c r="O73" s="14"/>
    </row>
    <row r="74" spans="1:16" s="13" customFormat="1" ht="17.399999999999999" x14ac:dyDescent="0.3">
      <c r="A74" s="55">
        <v>5.13</v>
      </c>
      <c r="B74" s="55">
        <v>4.13</v>
      </c>
      <c r="C74" s="29" t="s">
        <v>49</v>
      </c>
      <c r="D74" s="18">
        <v>88.3</v>
      </c>
      <c r="E74" s="104">
        <v>721.69</v>
      </c>
      <c r="F74" s="18">
        <f t="shared" si="17"/>
        <v>633.3900000000001</v>
      </c>
      <c r="G74" s="18">
        <f t="shared" si="20"/>
        <v>105.96000000000001</v>
      </c>
      <c r="H74" s="19">
        <f>G74*J74</f>
        <v>304.10520000000002</v>
      </c>
      <c r="I74" s="25">
        <f>H73/H102*100</f>
        <v>7.9561157582203376E-2</v>
      </c>
      <c r="J74" s="25">
        <v>2.87</v>
      </c>
      <c r="K74" s="26">
        <f>+H74/E74-100%</f>
        <v>-0.57862073743574105</v>
      </c>
      <c r="O74" s="14"/>
    </row>
    <row r="75" spans="1:16" s="13" customFormat="1" ht="34.799999999999997" x14ac:dyDescent="0.3">
      <c r="A75" s="55"/>
      <c r="B75" s="55">
        <v>4.1399999999999997</v>
      </c>
      <c r="C75" s="29" t="s">
        <v>93</v>
      </c>
      <c r="D75" s="18">
        <v>1612.15</v>
      </c>
      <c r="E75" s="104">
        <v>17187.919999999998</v>
      </c>
      <c r="F75" s="18">
        <f t="shared" si="17"/>
        <v>15575.769999999999</v>
      </c>
      <c r="G75" s="18">
        <f t="shared" si="20"/>
        <v>1934.58</v>
      </c>
      <c r="H75" s="19">
        <f>E75</f>
        <v>17187.919999999998</v>
      </c>
      <c r="I75" s="25">
        <f>H74/H102*100</f>
        <v>9.1261818636439989E-3</v>
      </c>
      <c r="J75" s="25">
        <v>12.59</v>
      </c>
      <c r="K75" s="26">
        <v>100</v>
      </c>
      <c r="O75" s="14"/>
    </row>
    <row r="76" spans="1:16" s="13" customFormat="1" ht="34.799999999999997" x14ac:dyDescent="0.3">
      <c r="A76" s="55"/>
      <c r="B76" s="55">
        <v>4.1500000000000004</v>
      </c>
      <c r="C76" s="29" t="s">
        <v>92</v>
      </c>
      <c r="D76" s="18">
        <v>477.26</v>
      </c>
      <c r="E76" s="104">
        <v>346.25</v>
      </c>
      <c r="F76" s="18">
        <f t="shared" si="17"/>
        <v>-131.01</v>
      </c>
      <c r="G76" s="18">
        <f t="shared" si="20"/>
        <v>572.71199999999999</v>
      </c>
      <c r="H76" s="19">
        <f>G76*J76</f>
        <v>5870.2979999999998</v>
      </c>
      <c r="I76" s="25">
        <f>H75/H102*100</f>
        <v>0.51580862075940803</v>
      </c>
      <c r="J76" s="25">
        <v>10.25</v>
      </c>
      <c r="K76" s="26">
        <v>100</v>
      </c>
      <c r="O76" s="14"/>
    </row>
    <row r="77" spans="1:16" s="13" customFormat="1" ht="18" thickBot="1" x14ac:dyDescent="0.35">
      <c r="A77" s="55">
        <v>5.14</v>
      </c>
      <c r="B77" s="55">
        <v>4.16</v>
      </c>
      <c r="C77" s="122" t="s">
        <v>50</v>
      </c>
      <c r="D77" s="18">
        <v>149397.81</v>
      </c>
      <c r="E77" s="104">
        <v>55125.78</v>
      </c>
      <c r="F77" s="18">
        <f t="shared" si="17"/>
        <v>-94272.03</v>
      </c>
      <c r="G77" s="18">
        <v>37247.15</v>
      </c>
      <c r="H77" s="19">
        <f>G77*J77</f>
        <v>55125.781999999999</v>
      </c>
      <c r="I77" s="25">
        <f>H73/H103*100</f>
        <v>1.3411358372190334</v>
      </c>
      <c r="J77" s="25">
        <v>1.48</v>
      </c>
      <c r="K77" s="26">
        <f>+H77/E77-100%</f>
        <v>3.6280665804966361E-8</v>
      </c>
      <c r="O77" s="14"/>
    </row>
    <row r="78" spans="1:16" s="13" customFormat="1" ht="18" thickBot="1" x14ac:dyDescent="0.35">
      <c r="A78" s="15"/>
      <c r="B78" s="15"/>
      <c r="C78" s="56" t="s">
        <v>51</v>
      </c>
      <c r="D78" s="30">
        <f t="shared" ref="D78:K78" si="21">SUM(D62:D77)</f>
        <v>512824.01000000007</v>
      </c>
      <c r="E78" s="107">
        <f t="shared" si="21"/>
        <v>543136.21</v>
      </c>
      <c r="F78" s="33">
        <f t="shared" si="21"/>
        <v>30312.200000000026</v>
      </c>
      <c r="G78" s="33">
        <f>SUM(G62:G77)</f>
        <v>488732.288</v>
      </c>
      <c r="H78" s="61">
        <f t="shared" si="21"/>
        <v>713065.59612</v>
      </c>
      <c r="I78" s="45">
        <f t="shared" si="21"/>
        <v>19.924721196231637</v>
      </c>
      <c r="J78" s="45">
        <f t="shared" si="21"/>
        <v>52.18</v>
      </c>
      <c r="K78" s="37">
        <f t="shared" si="21"/>
        <v>207.90176485250552</v>
      </c>
      <c r="M78" s="27"/>
      <c r="O78" s="14"/>
    </row>
    <row r="79" spans="1:16" s="14" customFormat="1" ht="17.399999999999999" x14ac:dyDescent="0.3">
      <c r="A79" s="57">
        <v>6</v>
      </c>
      <c r="B79" s="57">
        <v>5</v>
      </c>
      <c r="C79" s="58" t="s">
        <v>52</v>
      </c>
      <c r="D79" s="17"/>
      <c r="E79" s="104"/>
      <c r="F79" s="18"/>
      <c r="G79" s="18"/>
      <c r="H79" s="19"/>
      <c r="I79" s="25"/>
      <c r="J79" s="25"/>
      <c r="K79" s="26"/>
      <c r="L79" s="13"/>
      <c r="M79" s="13"/>
      <c r="N79" s="13"/>
      <c r="P79" s="13"/>
    </row>
    <row r="80" spans="1:16" s="14" customFormat="1" ht="17.399999999999999" x14ac:dyDescent="0.3">
      <c r="A80" s="38">
        <v>6.1</v>
      </c>
      <c r="B80" s="38">
        <v>5.0999999999999996</v>
      </c>
      <c r="C80" s="24" t="s">
        <v>53</v>
      </c>
      <c r="D80" s="17">
        <v>0</v>
      </c>
      <c r="E80" s="104">
        <v>0</v>
      </c>
      <c r="F80" s="18">
        <f>E80-D80</f>
        <v>0</v>
      </c>
      <c r="G80" s="18">
        <f>D80</f>
        <v>0</v>
      </c>
      <c r="H80" s="52">
        <v>0</v>
      </c>
      <c r="I80" s="25">
        <v>0</v>
      </c>
      <c r="J80" s="25">
        <v>1.1599999999999999</v>
      </c>
      <c r="K80" s="26">
        <v>0</v>
      </c>
      <c r="L80" s="13"/>
      <c r="M80" s="13"/>
      <c r="N80" s="13"/>
      <c r="P80" s="13"/>
    </row>
    <row r="81" spans="1:16" s="14" customFormat="1" ht="17.399999999999999" x14ac:dyDescent="0.3">
      <c r="A81" s="38">
        <v>6.2</v>
      </c>
      <c r="B81" s="38">
        <v>5.2</v>
      </c>
      <c r="C81" s="24" t="s">
        <v>54</v>
      </c>
      <c r="D81" s="17">
        <v>0</v>
      </c>
      <c r="E81" s="104">
        <v>4547.34</v>
      </c>
      <c r="F81" s="18">
        <f t="shared" ref="F81:F89" si="22">E81-D81</f>
        <v>4547.34</v>
      </c>
      <c r="G81" s="18">
        <f>E81</f>
        <v>4547.34</v>
      </c>
      <c r="H81" s="128">
        <v>0</v>
      </c>
      <c r="I81" s="25">
        <f>H81/H102*100</f>
        <v>0</v>
      </c>
      <c r="J81" s="25">
        <v>1.89</v>
      </c>
      <c r="K81" s="26">
        <f t="shared" ref="K81:K89" si="23">+H81/E81-100%</f>
        <v>-1</v>
      </c>
      <c r="L81" s="13"/>
      <c r="M81" s="13"/>
      <c r="N81" s="13"/>
      <c r="P81" s="13"/>
    </row>
    <row r="82" spans="1:16" s="14" customFormat="1" ht="17.399999999999999" x14ac:dyDescent="0.3">
      <c r="A82" s="38">
        <v>6.3</v>
      </c>
      <c r="B82" s="38">
        <v>5.3</v>
      </c>
      <c r="C82" s="29" t="s">
        <v>159</v>
      </c>
      <c r="D82" s="17">
        <v>51313.279999999999</v>
      </c>
      <c r="E82" s="104">
        <v>86207.33</v>
      </c>
      <c r="F82" s="18">
        <f t="shared" si="22"/>
        <v>34894.050000000003</v>
      </c>
      <c r="G82" s="18">
        <f>D82+26400</f>
        <v>77713.279999999999</v>
      </c>
      <c r="H82" s="19">
        <f t="shared" ref="H82:H86" si="24">G82*J82</f>
        <v>83153.209600000002</v>
      </c>
      <c r="I82" s="25">
        <f>H82/H102*100</f>
        <v>2.4954236670576764</v>
      </c>
      <c r="J82" s="25">
        <v>1.07</v>
      </c>
      <c r="K82" s="26">
        <f t="shared" si="23"/>
        <v>-3.5427618509934145E-2</v>
      </c>
      <c r="L82" s="13"/>
      <c r="M82" s="27"/>
      <c r="N82" s="13"/>
      <c r="P82" s="13"/>
    </row>
    <row r="83" spans="1:16" s="14" customFormat="1" ht="17.399999999999999" x14ac:dyDescent="0.3">
      <c r="A83" s="38">
        <v>6.4</v>
      </c>
      <c r="B83" s="38">
        <v>5.4</v>
      </c>
      <c r="C83" s="29" t="s">
        <v>160</v>
      </c>
      <c r="D83" s="17">
        <v>134567.32</v>
      </c>
      <c r="E83" s="104">
        <v>173644.79999999999</v>
      </c>
      <c r="F83" s="52">
        <f t="shared" si="22"/>
        <v>39077.479999999981</v>
      </c>
      <c r="G83" s="52">
        <f>E83</f>
        <v>173644.79999999999</v>
      </c>
      <c r="H83" s="19">
        <f t="shared" si="24"/>
        <v>263940.09599999996</v>
      </c>
      <c r="I83" s="25">
        <f>H83/H102*100</f>
        <v>7.9208290986265792</v>
      </c>
      <c r="J83" s="25">
        <v>1.52</v>
      </c>
      <c r="K83" s="26">
        <f t="shared" si="23"/>
        <v>0.5199999999999998</v>
      </c>
      <c r="L83" s="13"/>
      <c r="M83" s="13"/>
      <c r="N83" s="13"/>
      <c r="P83" s="13"/>
    </row>
    <row r="84" spans="1:16" s="14" customFormat="1" ht="17.399999999999999" x14ac:dyDescent="0.3">
      <c r="A84" s="38">
        <v>6.5</v>
      </c>
      <c r="B84" s="38">
        <v>5.5</v>
      </c>
      <c r="C84" s="24" t="s">
        <v>55</v>
      </c>
      <c r="D84" s="17">
        <v>58908.5</v>
      </c>
      <c r="E84" s="104">
        <v>89717.78</v>
      </c>
      <c r="F84" s="18">
        <f t="shared" si="22"/>
        <v>30809.279999999999</v>
      </c>
      <c r="G84" s="18">
        <f>D84</f>
        <v>58908.5</v>
      </c>
      <c r="H84" s="19">
        <f>G84*J84</f>
        <v>102500.79</v>
      </c>
      <c r="I84" s="25">
        <f>H84/H102*100</f>
        <v>3.076043588558111</v>
      </c>
      <c r="J84" s="25">
        <v>1.74</v>
      </c>
      <c r="K84" s="26">
        <f t="shared" si="23"/>
        <v>0.14248023078591543</v>
      </c>
      <c r="L84" s="13"/>
      <c r="M84" s="13"/>
      <c r="N84" s="27"/>
      <c r="P84" s="13"/>
    </row>
    <row r="85" spans="1:16" s="14" customFormat="1" ht="17.399999999999999" x14ac:dyDescent="0.3">
      <c r="A85" s="38">
        <v>6.6</v>
      </c>
      <c r="B85" s="38">
        <v>5.6</v>
      </c>
      <c r="C85" s="24" t="s">
        <v>56</v>
      </c>
      <c r="D85" s="17">
        <v>0</v>
      </c>
      <c r="E85" s="104">
        <v>64680</v>
      </c>
      <c r="F85" s="18">
        <f t="shared" si="22"/>
        <v>64680</v>
      </c>
      <c r="G85" s="18">
        <f>E85</f>
        <v>64680</v>
      </c>
      <c r="H85" s="19">
        <f t="shared" si="24"/>
        <v>142942.79999999999</v>
      </c>
      <c r="I85" s="25">
        <f>H85/H102*100</f>
        <v>4.289706288805621</v>
      </c>
      <c r="J85" s="25">
        <v>2.21</v>
      </c>
      <c r="K85" s="26">
        <f t="shared" si="23"/>
        <v>1.21</v>
      </c>
      <c r="L85" s="13"/>
      <c r="M85" s="13"/>
      <c r="N85" s="13"/>
      <c r="P85" s="13"/>
    </row>
    <row r="86" spans="1:16" s="14" customFormat="1" ht="17.399999999999999" x14ac:dyDescent="0.3">
      <c r="A86" s="38">
        <v>6.7</v>
      </c>
      <c r="B86" s="38">
        <v>5.7</v>
      </c>
      <c r="C86" s="24" t="s">
        <v>57</v>
      </c>
      <c r="D86" s="17">
        <v>0</v>
      </c>
      <c r="E86" s="104">
        <v>77896</v>
      </c>
      <c r="F86" s="18">
        <f t="shared" si="22"/>
        <v>77896</v>
      </c>
      <c r="G86" s="18">
        <f>E86</f>
        <v>77896</v>
      </c>
      <c r="H86" s="19">
        <f t="shared" si="24"/>
        <v>77896</v>
      </c>
      <c r="I86" s="25">
        <f>H86/H102*100</f>
        <v>2.3376550695299287</v>
      </c>
      <c r="J86" s="25">
        <v>1</v>
      </c>
      <c r="K86" s="26">
        <f t="shared" si="23"/>
        <v>0</v>
      </c>
      <c r="L86" s="13"/>
      <c r="M86" s="13"/>
      <c r="N86" s="13"/>
      <c r="P86" s="13"/>
    </row>
    <row r="87" spans="1:16" s="14" customFormat="1" ht="17.399999999999999" x14ac:dyDescent="0.3">
      <c r="A87" s="38">
        <v>6.8</v>
      </c>
      <c r="B87" s="38">
        <v>5.8</v>
      </c>
      <c r="C87" s="24" t="s">
        <v>58</v>
      </c>
      <c r="D87" s="17">
        <v>43243.75</v>
      </c>
      <c r="E87" s="104">
        <v>54368.73</v>
      </c>
      <c r="F87" s="18">
        <f t="shared" si="22"/>
        <v>11124.980000000003</v>
      </c>
      <c r="G87" s="18">
        <f>E87</f>
        <v>54368.73</v>
      </c>
      <c r="H87" s="19">
        <f>G87*J87</f>
        <v>59261.915700000005</v>
      </c>
      <c r="I87" s="25">
        <f>H87/H102*100</f>
        <v>1.7784471303553495</v>
      </c>
      <c r="J87" s="25">
        <v>1.0900000000000001</v>
      </c>
      <c r="K87" s="26">
        <f t="shared" si="23"/>
        <v>9.000000000000008E-2</v>
      </c>
      <c r="L87" s="13"/>
      <c r="M87" s="13"/>
      <c r="N87" s="13"/>
      <c r="P87" s="13"/>
    </row>
    <row r="88" spans="1:16" s="14" customFormat="1" ht="34.799999999999997" x14ac:dyDescent="0.3">
      <c r="A88" s="38">
        <v>6.9</v>
      </c>
      <c r="B88" s="38">
        <v>5.9</v>
      </c>
      <c r="C88" s="29" t="s">
        <v>59</v>
      </c>
      <c r="D88" s="17">
        <v>35330</v>
      </c>
      <c r="E88" s="104">
        <v>42959.5</v>
      </c>
      <c r="F88" s="18">
        <f t="shared" si="22"/>
        <v>7629.5</v>
      </c>
      <c r="G88" s="18">
        <f>D88</f>
        <v>35330</v>
      </c>
      <c r="H88" s="19">
        <f>565*75+500</f>
        <v>42875</v>
      </c>
      <c r="I88" s="25">
        <f>H88/H102*100</f>
        <v>1.2866766086332506</v>
      </c>
      <c r="J88" s="25" t="s">
        <v>167</v>
      </c>
      <c r="K88" s="26">
        <f t="shared" si="23"/>
        <v>-1.9669688893027004E-3</v>
      </c>
      <c r="L88" s="27"/>
      <c r="M88" s="27"/>
      <c r="N88" s="13"/>
      <c r="P88" s="13"/>
    </row>
    <row r="89" spans="1:16" s="14" customFormat="1" ht="18" thickBot="1" x14ac:dyDescent="0.35">
      <c r="A89" s="55">
        <v>6.95</v>
      </c>
      <c r="B89" s="55">
        <v>5.0999999999999996</v>
      </c>
      <c r="C89" s="24" t="s">
        <v>60</v>
      </c>
      <c r="D89" s="17">
        <v>60151.64</v>
      </c>
      <c r="E89" s="104">
        <v>96165.9</v>
      </c>
      <c r="F89" s="18">
        <f t="shared" si="22"/>
        <v>36014.259999999995</v>
      </c>
      <c r="G89" s="18">
        <f>D89/10*12</f>
        <v>72181.967999999993</v>
      </c>
      <c r="H89" s="19">
        <f>G89*J89</f>
        <v>97445.656799999997</v>
      </c>
      <c r="I89" s="25">
        <f>H89/H102*100</f>
        <v>2.924339293701776</v>
      </c>
      <c r="J89" s="25">
        <v>1.35</v>
      </c>
      <c r="K89" s="26">
        <f t="shared" si="23"/>
        <v>1.330780245388441E-2</v>
      </c>
      <c r="L89" s="13"/>
      <c r="M89" s="13"/>
      <c r="N89" s="13"/>
      <c r="P89" s="13"/>
    </row>
    <row r="90" spans="1:16" s="14" customFormat="1" ht="18" thickBot="1" x14ac:dyDescent="0.35">
      <c r="A90" s="15"/>
      <c r="B90" s="15"/>
      <c r="C90" s="56" t="s">
        <v>61</v>
      </c>
      <c r="D90" s="30">
        <f t="shared" ref="D90:J90" si="25">SUM(D80:D89)</f>
        <v>383514.49</v>
      </c>
      <c r="E90" s="107">
        <f t="shared" si="25"/>
        <v>690187.38</v>
      </c>
      <c r="F90" s="33">
        <f t="shared" si="25"/>
        <v>306672.88999999996</v>
      </c>
      <c r="G90" s="33">
        <f t="shared" si="25"/>
        <v>619270.6179999999</v>
      </c>
      <c r="H90" s="44">
        <f t="shared" si="25"/>
        <v>870015.46809999994</v>
      </c>
      <c r="I90" s="36">
        <f t="shared" si="25"/>
        <v>26.109120745268296</v>
      </c>
      <c r="J90" s="36">
        <f t="shared" si="25"/>
        <v>13.03</v>
      </c>
      <c r="K90" s="37">
        <f>SUM(K81:K89)</f>
        <v>0.93839344584056272</v>
      </c>
      <c r="L90" s="13"/>
      <c r="M90" s="27"/>
      <c r="N90" s="13"/>
      <c r="P90" s="13"/>
    </row>
    <row r="91" spans="1:16" s="14" customFormat="1" ht="17.399999999999999" x14ac:dyDescent="0.3">
      <c r="A91" s="23">
        <v>7</v>
      </c>
      <c r="B91" s="23">
        <v>6</v>
      </c>
      <c r="C91" s="28" t="s">
        <v>62</v>
      </c>
      <c r="D91" s="17"/>
      <c r="E91" s="104"/>
      <c r="F91" s="18"/>
      <c r="G91" s="62"/>
      <c r="H91" s="63"/>
      <c r="I91" s="60"/>
      <c r="J91" s="25"/>
      <c r="K91" s="26"/>
      <c r="L91" s="13"/>
      <c r="M91" s="13"/>
      <c r="N91" s="13"/>
      <c r="P91" s="13"/>
    </row>
    <row r="92" spans="1:16" s="13" customFormat="1" ht="17.399999999999999" x14ac:dyDescent="0.3">
      <c r="A92" s="38">
        <v>7.5</v>
      </c>
      <c r="B92" s="38">
        <v>6.1</v>
      </c>
      <c r="C92" s="24" t="s">
        <v>66</v>
      </c>
      <c r="D92" s="18">
        <v>381982.86</v>
      </c>
      <c r="E92" s="104">
        <v>503129.04</v>
      </c>
      <c r="F92" s="18">
        <f t="shared" ref="F92:F103" si="26">E92-D92</f>
        <v>121146.18</v>
      </c>
      <c r="G92" s="18">
        <f>D92/10*12+35500</f>
        <v>493879.43200000003</v>
      </c>
      <c r="H92" s="19">
        <f t="shared" ref="H92:H98" si="27">G92*J92</f>
        <v>533389.78656000004</v>
      </c>
      <c r="I92" s="25">
        <f>H92/H102*100</f>
        <v>16.007000854825289</v>
      </c>
      <c r="J92" s="25">
        <v>1.08</v>
      </c>
      <c r="K92" s="26">
        <f>+H92/E92-100%</f>
        <v>6.0145100270896812E-2</v>
      </c>
      <c r="O92" s="14"/>
    </row>
    <row r="93" spans="1:16" s="13" customFormat="1" ht="17.399999999999999" x14ac:dyDescent="0.3">
      <c r="A93" s="38"/>
      <c r="B93" s="38">
        <v>6.2</v>
      </c>
      <c r="C93" s="24" t="s">
        <v>91</v>
      </c>
      <c r="D93" s="18">
        <v>44200</v>
      </c>
      <c r="E93" s="104">
        <v>55080</v>
      </c>
      <c r="F93" s="18">
        <f t="shared" si="26"/>
        <v>10880</v>
      </c>
      <c r="G93" s="18">
        <f>D93/10*12</f>
        <v>53040</v>
      </c>
      <c r="H93" s="19">
        <f t="shared" si="27"/>
        <v>57283.200000000004</v>
      </c>
      <c r="I93" s="25">
        <f>H93/H102*100</f>
        <v>1.7190659710241454</v>
      </c>
      <c r="J93" s="25">
        <v>1.08</v>
      </c>
      <c r="K93" s="26">
        <v>100</v>
      </c>
      <c r="O93" s="14"/>
    </row>
    <row r="94" spans="1:16" s="13" customFormat="1" ht="17.399999999999999" x14ac:dyDescent="0.3">
      <c r="A94" s="38">
        <v>7.1</v>
      </c>
      <c r="B94" s="38">
        <v>6.3</v>
      </c>
      <c r="C94" s="24" t="s">
        <v>152</v>
      </c>
      <c r="D94" s="18">
        <v>115107.03</v>
      </c>
      <c r="E94" s="104">
        <v>110064.2</v>
      </c>
      <c r="F94" s="18">
        <f t="shared" si="26"/>
        <v>-5042.8300000000017</v>
      </c>
      <c r="G94" s="18">
        <f>D94+15000</f>
        <v>130107.03</v>
      </c>
      <c r="H94" s="19">
        <f t="shared" si="27"/>
        <v>210773.38860000001</v>
      </c>
      <c r="I94" s="25">
        <f>H94/H102*100</f>
        <v>6.3252988649326243</v>
      </c>
      <c r="J94" s="25">
        <v>1.62</v>
      </c>
      <c r="K94" s="26">
        <f>+H94/E94-100%</f>
        <v>0.91500404854621231</v>
      </c>
      <c r="O94" s="14"/>
    </row>
    <row r="95" spans="1:16" s="13" customFormat="1" ht="17.399999999999999" x14ac:dyDescent="0.3">
      <c r="A95" s="38">
        <v>7.2</v>
      </c>
      <c r="B95" s="38">
        <v>6.4</v>
      </c>
      <c r="C95" s="24" t="s">
        <v>63</v>
      </c>
      <c r="D95" s="18">
        <v>60857.57</v>
      </c>
      <c r="E95" s="104">
        <v>93596.3</v>
      </c>
      <c r="F95" s="18">
        <f t="shared" si="26"/>
        <v>32738.730000000003</v>
      </c>
      <c r="G95" s="18">
        <f>E95/12*10+9200</f>
        <v>87196.916666666672</v>
      </c>
      <c r="H95" s="19">
        <f t="shared" si="27"/>
        <v>96788.577500000014</v>
      </c>
      <c r="I95" s="25">
        <f>H95/H102*100</f>
        <v>2.9046203767262173</v>
      </c>
      <c r="J95" s="25">
        <v>1.1100000000000001</v>
      </c>
      <c r="K95" s="26">
        <f>+H95/E95-100%</f>
        <v>3.4106877088090126E-2</v>
      </c>
      <c r="O95" s="14"/>
    </row>
    <row r="96" spans="1:16" s="13" customFormat="1" ht="34.799999999999997" x14ac:dyDescent="0.3">
      <c r="A96" s="38">
        <v>7.3</v>
      </c>
      <c r="B96" s="38">
        <v>6.5</v>
      </c>
      <c r="C96" s="29" t="s">
        <v>64</v>
      </c>
      <c r="D96" s="18">
        <v>31953</v>
      </c>
      <c r="E96" s="104">
        <v>57195.9</v>
      </c>
      <c r="F96" s="18">
        <f t="shared" si="26"/>
        <v>25242.9</v>
      </c>
      <c r="G96" s="18">
        <f t="shared" ref="G96" si="28">D96/10*2+D96</f>
        <v>38343.599999999999</v>
      </c>
      <c r="H96" s="19">
        <f t="shared" si="27"/>
        <v>47929.5</v>
      </c>
      <c r="I96" s="25">
        <f>H96/H102*100</f>
        <v>1.4383619011892101</v>
      </c>
      <c r="J96" s="25">
        <v>1.25</v>
      </c>
      <c r="K96" s="26">
        <f>+H96/E96-100%</f>
        <v>-0.16201161272049225</v>
      </c>
      <c r="O96" s="14"/>
    </row>
    <row r="97" spans="1:15" s="13" customFormat="1" ht="34.799999999999997" x14ac:dyDescent="0.3">
      <c r="A97" s="38">
        <v>7.4</v>
      </c>
      <c r="B97" s="38">
        <v>6.6</v>
      </c>
      <c r="C97" s="29" t="s">
        <v>65</v>
      </c>
      <c r="D97" s="18">
        <v>23490.59</v>
      </c>
      <c r="E97" s="104">
        <v>42315.74</v>
      </c>
      <c r="F97" s="18">
        <f t="shared" si="26"/>
        <v>18825.149999999998</v>
      </c>
      <c r="G97" s="18">
        <f>4037.47*2+D97</f>
        <v>31565.53</v>
      </c>
      <c r="H97" s="19">
        <f t="shared" si="27"/>
        <v>34090.772400000002</v>
      </c>
      <c r="I97" s="25">
        <f>H97/H102*100</f>
        <v>1.0230623770803504</v>
      </c>
      <c r="J97" s="25">
        <v>1.08</v>
      </c>
      <c r="K97" s="26">
        <f>+H97/E97-100%</f>
        <v>-0.19437135212571011</v>
      </c>
      <c r="O97" s="14"/>
    </row>
    <row r="98" spans="1:15" s="13" customFormat="1" ht="34.799999999999997" x14ac:dyDescent="0.3">
      <c r="A98" s="38">
        <v>7.6</v>
      </c>
      <c r="B98" s="38">
        <v>6.7</v>
      </c>
      <c r="C98" s="29" t="s">
        <v>67</v>
      </c>
      <c r="D98" s="18">
        <v>5116</v>
      </c>
      <c r="E98" s="104">
        <v>6933.6</v>
      </c>
      <c r="F98" s="18">
        <f t="shared" si="26"/>
        <v>1817.6000000000004</v>
      </c>
      <c r="G98" s="18">
        <f>D98/10*12</f>
        <v>6139.2000000000007</v>
      </c>
      <c r="H98" s="19">
        <f t="shared" si="27"/>
        <v>7305.6480000000001</v>
      </c>
      <c r="I98" s="25">
        <f>H98/H102*100</f>
        <v>0.21924213160369194</v>
      </c>
      <c r="J98" s="25">
        <v>1.19</v>
      </c>
      <c r="K98" s="26">
        <f>+H98/E98-100%</f>
        <v>5.3658705434406428E-2</v>
      </c>
      <c r="O98" s="14"/>
    </row>
    <row r="99" spans="1:15" s="13" customFormat="1" ht="17.399999999999999" x14ac:dyDescent="0.3">
      <c r="A99" s="38">
        <v>7.7</v>
      </c>
      <c r="B99" s="38">
        <v>6.8</v>
      </c>
      <c r="C99" s="24" t="s">
        <v>68</v>
      </c>
      <c r="D99" s="18">
        <v>0</v>
      </c>
      <c r="E99" s="104">
        <v>0</v>
      </c>
      <c r="F99" s="18">
        <f t="shared" si="26"/>
        <v>0</v>
      </c>
      <c r="G99" s="18">
        <f>D99</f>
        <v>0</v>
      </c>
      <c r="H99" s="19">
        <v>22000</v>
      </c>
      <c r="I99" s="25">
        <f>H99/H102*100</f>
        <v>0.66021890122289251</v>
      </c>
      <c r="J99" s="25">
        <v>0</v>
      </c>
      <c r="K99" s="26">
        <v>0</v>
      </c>
      <c r="O99" s="14"/>
    </row>
    <row r="100" spans="1:15" s="13" customFormat="1" ht="18" thickBot="1" x14ac:dyDescent="0.35">
      <c r="A100" s="38">
        <v>7.8</v>
      </c>
      <c r="B100" s="38">
        <v>6.9</v>
      </c>
      <c r="C100" s="24" t="s">
        <v>69</v>
      </c>
      <c r="D100" s="18">
        <v>0</v>
      </c>
      <c r="E100" s="104">
        <v>8778.98</v>
      </c>
      <c r="F100" s="18">
        <f t="shared" si="26"/>
        <v>8778.98</v>
      </c>
      <c r="G100" s="18">
        <v>4500.88</v>
      </c>
      <c r="H100" s="19">
        <f>G100*J100</f>
        <v>7426.4520000000002</v>
      </c>
      <c r="I100" s="25">
        <f>H100/H102*100</f>
        <v>0.22286745361020693</v>
      </c>
      <c r="J100" s="25">
        <v>1.65</v>
      </c>
      <c r="K100" s="26">
        <f>+H100/E100-100%</f>
        <v>-0.15406436738664397</v>
      </c>
      <c r="O100" s="14"/>
    </row>
    <row r="101" spans="1:15" s="13" customFormat="1" ht="18" thickBot="1" x14ac:dyDescent="0.35">
      <c r="A101" s="15"/>
      <c r="B101" s="15"/>
      <c r="C101" s="43" t="s">
        <v>70</v>
      </c>
      <c r="D101" s="31">
        <f t="shared" ref="D101:J101" si="29">SUM(D92:D100)</f>
        <v>662707.04999999993</v>
      </c>
      <c r="E101" s="107">
        <f t="shared" si="29"/>
        <v>877093.76</v>
      </c>
      <c r="F101" s="109">
        <f t="shared" si="29"/>
        <v>214386.71</v>
      </c>
      <c r="G101" s="64">
        <f t="shared" si="29"/>
        <v>844772.58866666665</v>
      </c>
      <c r="H101" s="44">
        <f t="shared" si="29"/>
        <v>1016987.3250600002</v>
      </c>
      <c r="I101" s="35">
        <f t="shared" si="29"/>
        <v>30.519738832214632</v>
      </c>
      <c r="J101" s="36">
        <f t="shared" si="29"/>
        <v>10.06</v>
      </c>
      <c r="K101" s="37">
        <v>0</v>
      </c>
      <c r="M101" s="27"/>
      <c r="O101" s="14"/>
    </row>
    <row r="102" spans="1:15" s="13" customFormat="1" ht="18" thickBot="1" x14ac:dyDescent="0.35">
      <c r="A102" s="15"/>
      <c r="B102" s="15"/>
      <c r="C102" s="43" t="s">
        <v>71</v>
      </c>
      <c r="D102" s="31">
        <f>D101+D90+D78+D60</f>
        <v>1995745.37</v>
      </c>
      <c r="E102" s="107">
        <f>E60+E78+E90+E101</f>
        <v>2729554.34</v>
      </c>
      <c r="F102" s="33">
        <f t="shared" si="26"/>
        <v>733808.96999999974</v>
      </c>
      <c r="G102" s="64">
        <f>G60+G78+G90+G101</f>
        <v>2424607.7646666667</v>
      </c>
      <c r="H102" s="44">
        <f>H60+H78+H90+H101</f>
        <v>3332228.1381600001</v>
      </c>
      <c r="I102" s="35">
        <f>I60+I78+I90+I101</f>
        <v>169.73159153824108</v>
      </c>
      <c r="J102" s="35">
        <f>J60+J78+J90+J101</f>
        <v>97.45</v>
      </c>
      <c r="K102" s="35">
        <v>0</v>
      </c>
      <c r="M102" s="27"/>
      <c r="O102" s="14"/>
    </row>
    <row r="103" spans="1:15" s="13" customFormat="1" ht="18" thickBot="1" x14ac:dyDescent="0.35">
      <c r="A103" s="65"/>
      <c r="B103" s="65"/>
      <c r="C103" s="43" t="s">
        <v>72</v>
      </c>
      <c r="D103" s="31">
        <f>D39-D102</f>
        <v>144011.89999999991</v>
      </c>
      <c r="E103" s="107">
        <f>E39-E102</f>
        <v>121612.16000000015</v>
      </c>
      <c r="F103" s="66">
        <f t="shared" si="26"/>
        <v>-22399.739999999758</v>
      </c>
      <c r="G103" s="33">
        <f>G39-G102</f>
        <v>143100.95933333319</v>
      </c>
      <c r="H103" s="44">
        <f>H39-H102</f>
        <v>197680.14592000004</v>
      </c>
      <c r="I103" s="36"/>
      <c r="J103" s="45"/>
      <c r="K103" s="37"/>
      <c r="O103" s="14"/>
    </row>
    <row r="104" spans="1:15" x14ac:dyDescent="0.3">
      <c r="C104" s="67"/>
      <c r="D104" s="68"/>
      <c r="E104" s="68"/>
      <c r="F104" s="68"/>
      <c r="G104" s="68"/>
      <c r="H104" s="69"/>
      <c r="I104" s="70"/>
      <c r="J104" s="70"/>
      <c r="K104" s="70"/>
    </row>
    <row r="105" spans="1:15" x14ac:dyDescent="0.3">
      <c r="C105" s="67"/>
      <c r="D105" s="68"/>
      <c r="E105" s="68"/>
      <c r="F105" s="68"/>
      <c r="G105" s="68"/>
      <c r="H105" s="69"/>
      <c r="I105" s="70"/>
      <c r="J105" s="70"/>
      <c r="K105" s="70"/>
    </row>
    <row r="106" spans="1:15" x14ac:dyDescent="0.3">
      <c r="C106" s="126" t="s">
        <v>131</v>
      </c>
      <c r="D106" s="68"/>
      <c r="E106" s="68"/>
      <c r="F106" s="68" t="s">
        <v>142</v>
      </c>
      <c r="G106" s="68"/>
      <c r="H106" s="69"/>
      <c r="I106" s="70"/>
      <c r="J106" s="70"/>
      <c r="K106" s="70"/>
    </row>
    <row r="107" spans="1:15" x14ac:dyDescent="0.3">
      <c r="C107" s="67" t="s">
        <v>132</v>
      </c>
      <c r="D107" s="68">
        <f t="shared" ref="D107:D114" si="30">H16</f>
        <v>25556.07</v>
      </c>
      <c r="E107" s="68"/>
      <c r="F107" s="68"/>
      <c r="G107" s="68"/>
      <c r="H107" s="69"/>
      <c r="I107" s="70"/>
      <c r="J107" s="70"/>
      <c r="K107" s="70"/>
    </row>
    <row r="108" spans="1:15" x14ac:dyDescent="0.3">
      <c r="C108" s="67" t="s">
        <v>133</v>
      </c>
      <c r="D108" s="68">
        <f t="shared" si="30"/>
        <v>225106.69476000001</v>
      </c>
      <c r="E108" s="68"/>
      <c r="F108" s="68"/>
      <c r="G108" s="68"/>
      <c r="H108" s="69"/>
      <c r="I108" s="70"/>
      <c r="J108" s="70"/>
      <c r="K108" s="70"/>
    </row>
    <row r="109" spans="1:15" x14ac:dyDescent="0.3">
      <c r="C109" s="67" t="s">
        <v>134</v>
      </c>
      <c r="D109" s="68">
        <f t="shared" si="30"/>
        <v>530407.50048000005</v>
      </c>
      <c r="E109" s="68"/>
      <c r="F109" s="68"/>
      <c r="G109" s="68"/>
      <c r="H109" s="69"/>
      <c r="I109" s="70"/>
      <c r="J109" s="70"/>
      <c r="K109" s="70"/>
    </row>
    <row r="110" spans="1:15" x14ac:dyDescent="0.3">
      <c r="C110" s="67" t="s">
        <v>135</v>
      </c>
      <c r="D110" s="68">
        <f t="shared" si="30"/>
        <v>1315415.6769600001</v>
      </c>
      <c r="E110" s="68"/>
      <c r="F110" s="68"/>
      <c r="G110" s="68"/>
      <c r="H110" s="69"/>
      <c r="I110" s="70"/>
      <c r="J110" s="70"/>
      <c r="K110" s="70"/>
    </row>
    <row r="111" spans="1:15" x14ac:dyDescent="0.3">
      <c r="C111" s="67" t="s">
        <v>136</v>
      </c>
      <c r="D111" s="68">
        <f t="shared" si="30"/>
        <v>277707.00887999998</v>
      </c>
      <c r="E111" s="68"/>
      <c r="F111" s="68"/>
      <c r="G111" s="68"/>
      <c r="H111" s="69"/>
      <c r="I111" s="70"/>
      <c r="J111" s="70"/>
      <c r="K111" s="70"/>
    </row>
    <row r="112" spans="1:15" x14ac:dyDescent="0.3">
      <c r="C112" s="67" t="s">
        <v>137</v>
      </c>
      <c r="D112" s="68">
        <f t="shared" si="30"/>
        <v>297025.08528</v>
      </c>
      <c r="E112" s="68"/>
      <c r="F112" s="68"/>
      <c r="G112" s="68"/>
      <c r="H112" s="69"/>
      <c r="I112" s="70"/>
      <c r="J112" s="70"/>
      <c r="K112" s="70"/>
    </row>
    <row r="113" spans="3:11" x14ac:dyDescent="0.3">
      <c r="C113" s="67" t="s">
        <v>138</v>
      </c>
      <c r="D113" s="68">
        <f t="shared" si="30"/>
        <v>300654.45480000001</v>
      </c>
      <c r="E113" s="68"/>
      <c r="F113" s="68"/>
      <c r="G113" s="68"/>
      <c r="H113" s="69"/>
      <c r="I113" s="70"/>
      <c r="J113" s="70"/>
      <c r="K113" s="70"/>
    </row>
    <row r="114" spans="3:11" x14ac:dyDescent="0.3">
      <c r="C114" s="67" t="s">
        <v>139</v>
      </c>
      <c r="D114" s="68">
        <f t="shared" si="30"/>
        <v>9755.3903999999984</v>
      </c>
      <c r="E114" s="68"/>
      <c r="F114" s="68"/>
      <c r="G114" s="68"/>
      <c r="H114" s="69"/>
      <c r="I114" s="70"/>
      <c r="J114" s="70"/>
      <c r="K114" s="70"/>
    </row>
    <row r="115" spans="3:11" x14ac:dyDescent="0.3">
      <c r="C115" s="67" t="s">
        <v>140</v>
      </c>
      <c r="D115" s="68">
        <f t="shared" ref="D115" si="31">H25</f>
        <v>4644.1684799999994</v>
      </c>
      <c r="E115" s="68"/>
      <c r="F115" s="68"/>
      <c r="G115" s="68"/>
      <c r="H115" s="69"/>
      <c r="I115" s="70"/>
      <c r="J115" s="70"/>
      <c r="K115" s="70"/>
    </row>
    <row r="116" spans="3:11" x14ac:dyDescent="0.3">
      <c r="C116" s="67" t="s">
        <v>141</v>
      </c>
      <c r="D116" s="68">
        <f>H38</f>
        <v>539643.76216000004</v>
      </c>
      <c r="E116" s="68"/>
      <c r="F116" s="68"/>
      <c r="G116" s="68"/>
      <c r="H116" s="69"/>
      <c r="I116" s="70"/>
      <c r="J116" s="70"/>
      <c r="K116" s="70"/>
    </row>
    <row r="117" spans="3:11" x14ac:dyDescent="0.3">
      <c r="C117" s="67"/>
      <c r="D117" s="68"/>
      <c r="E117" s="68"/>
      <c r="F117" s="68"/>
      <c r="G117" s="68"/>
      <c r="H117" s="69"/>
      <c r="I117" s="70"/>
      <c r="J117" s="70"/>
      <c r="K117" s="70"/>
    </row>
    <row r="118" spans="3:11" x14ac:dyDescent="0.3">
      <c r="C118" s="67"/>
      <c r="D118" s="68"/>
      <c r="E118" s="68"/>
      <c r="F118" s="68"/>
      <c r="G118" s="68"/>
      <c r="H118" s="69"/>
      <c r="I118" s="70"/>
      <c r="J118" s="70"/>
      <c r="K118" s="70"/>
    </row>
    <row r="119" spans="3:11" x14ac:dyDescent="0.3">
      <c r="C119" s="67"/>
      <c r="D119" s="68"/>
      <c r="E119" s="68"/>
      <c r="F119" s="68"/>
      <c r="G119" s="68"/>
      <c r="H119" s="69"/>
      <c r="I119" s="70"/>
      <c r="J119" s="70"/>
      <c r="K119" s="70"/>
    </row>
    <row r="120" spans="3:11" x14ac:dyDescent="0.3">
      <c r="C120" s="67"/>
      <c r="D120" s="68"/>
      <c r="E120" s="68"/>
      <c r="F120" s="68"/>
      <c r="G120" s="68"/>
      <c r="H120" s="69"/>
      <c r="I120" s="70"/>
      <c r="J120" s="70"/>
      <c r="K120" s="70"/>
    </row>
    <row r="121" spans="3:11" x14ac:dyDescent="0.3">
      <c r="C121" s="67"/>
      <c r="D121" s="68"/>
      <c r="E121" s="68"/>
      <c r="F121" s="68"/>
      <c r="G121" s="68"/>
      <c r="H121" s="69"/>
      <c r="I121" s="70"/>
      <c r="J121" s="70"/>
      <c r="K121" s="70"/>
    </row>
    <row r="122" spans="3:11" x14ac:dyDescent="0.3">
      <c r="C122" s="99"/>
      <c r="D122" s="68"/>
      <c r="E122" s="68"/>
      <c r="F122" s="68"/>
      <c r="G122" s="68"/>
      <c r="H122" s="69"/>
      <c r="I122" s="70"/>
      <c r="J122" s="70"/>
      <c r="K122" s="70"/>
    </row>
    <row r="123" spans="3:11" x14ac:dyDescent="0.3">
      <c r="C123" s="99"/>
      <c r="D123" s="68"/>
      <c r="E123" s="68"/>
      <c r="F123" s="68"/>
      <c r="G123" s="68"/>
      <c r="H123" s="69"/>
      <c r="I123" s="70"/>
      <c r="J123" s="70"/>
      <c r="K123" s="70"/>
    </row>
    <row r="124" spans="3:11" x14ac:dyDescent="0.3">
      <c r="C124" s="99" t="s">
        <v>143</v>
      </c>
      <c r="D124" s="68"/>
      <c r="E124" s="68"/>
      <c r="F124" s="68"/>
      <c r="G124" s="68"/>
      <c r="H124" s="69"/>
      <c r="I124" s="70"/>
      <c r="J124" s="70"/>
      <c r="K124" s="70"/>
    </row>
    <row r="125" spans="3:11" x14ac:dyDescent="0.3">
      <c r="C125" s="99" t="s">
        <v>144</v>
      </c>
      <c r="D125" s="68">
        <f>H60</f>
        <v>732159.74887999997</v>
      </c>
      <c r="E125" s="68"/>
      <c r="F125" s="68"/>
      <c r="G125" s="68"/>
      <c r="H125" s="69"/>
      <c r="I125" s="70"/>
      <c r="J125" s="70"/>
      <c r="K125" s="70"/>
    </row>
    <row r="126" spans="3:11" x14ac:dyDescent="0.3">
      <c r="C126" s="99" t="s">
        <v>145</v>
      </c>
      <c r="D126" s="68">
        <f>H78</f>
        <v>713065.59612</v>
      </c>
      <c r="E126" s="68"/>
      <c r="F126" s="68"/>
      <c r="G126" s="68"/>
      <c r="H126" s="69"/>
      <c r="I126" s="70"/>
      <c r="J126" s="70"/>
      <c r="K126" s="70"/>
    </row>
    <row r="127" spans="3:11" x14ac:dyDescent="0.3">
      <c r="C127" s="99" t="s">
        <v>146</v>
      </c>
      <c r="D127" s="68">
        <f>H90</f>
        <v>870015.46809999994</v>
      </c>
      <c r="E127" s="68"/>
      <c r="F127" s="68"/>
      <c r="G127" s="68"/>
      <c r="H127" s="69"/>
      <c r="I127" s="70"/>
      <c r="J127" s="70"/>
      <c r="K127" s="70"/>
    </row>
    <row r="128" spans="3:11" x14ac:dyDescent="0.3">
      <c r="C128" s="99" t="s">
        <v>147</v>
      </c>
      <c r="D128" s="68">
        <f>H101</f>
        <v>1016987.3250600002</v>
      </c>
      <c r="E128" s="68"/>
      <c r="F128" s="68"/>
      <c r="G128" s="68"/>
      <c r="H128" s="69"/>
      <c r="I128" s="70"/>
      <c r="J128" s="70"/>
      <c r="K128" s="70"/>
    </row>
    <row r="129" spans="1:15" x14ac:dyDescent="0.3">
      <c r="C129" s="99"/>
      <c r="D129" s="68"/>
      <c r="E129" s="68"/>
      <c r="F129" s="68"/>
      <c r="G129" s="68"/>
      <c r="H129" s="69"/>
      <c r="I129" s="70"/>
      <c r="J129" s="70"/>
      <c r="K129" s="70"/>
    </row>
    <row r="130" spans="1:15" x14ac:dyDescent="0.3">
      <c r="C130" s="99"/>
      <c r="D130" s="68"/>
      <c r="E130" s="68"/>
      <c r="F130" s="68"/>
      <c r="G130" s="68"/>
      <c r="H130" s="69"/>
      <c r="I130" s="70"/>
      <c r="J130" s="70"/>
      <c r="K130" s="70"/>
    </row>
    <row r="131" spans="1:15" x14ac:dyDescent="0.3">
      <c r="C131" s="99"/>
      <c r="D131" s="68"/>
      <c r="E131" s="68"/>
      <c r="F131" s="68"/>
      <c r="G131" s="68"/>
      <c r="H131" s="69"/>
      <c r="I131" s="70"/>
      <c r="J131" s="70"/>
      <c r="K131" s="70"/>
    </row>
    <row r="132" spans="1:15" x14ac:dyDescent="0.3">
      <c r="C132" s="67"/>
      <c r="D132" s="68"/>
      <c r="E132" s="68"/>
      <c r="F132" s="68"/>
      <c r="G132" s="68"/>
      <c r="H132" s="69"/>
      <c r="I132" s="70"/>
      <c r="J132" s="70"/>
      <c r="K132" s="70"/>
    </row>
    <row r="133" spans="1:15" x14ac:dyDescent="0.3">
      <c r="C133" s="67"/>
      <c r="D133" s="68"/>
      <c r="E133" s="68"/>
      <c r="F133" s="68"/>
      <c r="G133" s="68"/>
      <c r="H133" s="69"/>
      <c r="I133" s="70"/>
      <c r="J133" s="70"/>
      <c r="K133" s="70"/>
    </row>
    <row r="134" spans="1:15" x14ac:dyDescent="0.3">
      <c r="C134" s="67"/>
      <c r="D134" s="68"/>
      <c r="E134" s="68"/>
      <c r="F134" s="68"/>
      <c r="G134" s="68"/>
      <c r="H134" s="69"/>
      <c r="I134" s="70"/>
      <c r="J134" s="70"/>
      <c r="K134" s="70"/>
    </row>
    <row r="135" spans="1:15" x14ac:dyDescent="0.3">
      <c r="C135" s="67"/>
      <c r="D135" s="68"/>
      <c r="E135" s="68"/>
      <c r="F135" s="68"/>
      <c r="G135" s="68"/>
      <c r="H135" s="69"/>
      <c r="I135" s="70"/>
      <c r="J135" s="70"/>
      <c r="K135" s="70"/>
    </row>
    <row r="136" spans="1:15" ht="16.2" thickBot="1" x14ac:dyDescent="0.35">
      <c r="A136" s="71"/>
      <c r="B136" s="71"/>
      <c r="C136" s="71"/>
      <c r="D136" s="71"/>
      <c r="E136" s="71"/>
      <c r="F136" s="71"/>
      <c r="G136" s="71"/>
      <c r="H136" s="72"/>
      <c r="I136" s="73"/>
      <c r="J136" s="73"/>
    </row>
    <row r="137" spans="1:15" ht="46.8" x14ac:dyDescent="0.3">
      <c r="A137" s="71"/>
      <c r="B137" s="71"/>
      <c r="C137" s="74" t="s">
        <v>73</v>
      </c>
      <c r="D137" s="123" t="s">
        <v>162</v>
      </c>
      <c r="E137" s="125" t="s">
        <v>163</v>
      </c>
      <c r="F137" s="75" t="s">
        <v>104</v>
      </c>
      <c r="G137" s="124" t="s">
        <v>161</v>
      </c>
      <c r="H137" s="114" t="s">
        <v>109</v>
      </c>
      <c r="I137" s="117" t="s">
        <v>111</v>
      </c>
      <c r="J137" s="117" t="s">
        <v>112</v>
      </c>
      <c r="N137" s="2"/>
      <c r="O137"/>
    </row>
    <row r="138" spans="1:15" ht="17.399999999999999" x14ac:dyDescent="0.45">
      <c r="A138" s="71"/>
      <c r="B138" s="71"/>
      <c r="C138" s="77" t="s">
        <v>103</v>
      </c>
      <c r="D138" s="78">
        <v>1091144.25</v>
      </c>
      <c r="E138" s="100">
        <v>775974</v>
      </c>
      <c r="F138" s="79">
        <f>E138-D138</f>
        <v>-315170.25</v>
      </c>
      <c r="G138" s="112">
        <f>E138*1.05</f>
        <v>814772.70000000007</v>
      </c>
      <c r="H138" s="115">
        <v>1557143.96</v>
      </c>
      <c r="I138" s="118" t="s">
        <v>122</v>
      </c>
      <c r="J138" s="78">
        <v>100</v>
      </c>
      <c r="N138" s="2"/>
      <c r="O138"/>
    </row>
    <row r="139" spans="1:15" ht="17.399999999999999" x14ac:dyDescent="0.45">
      <c r="A139" s="71"/>
      <c r="B139" s="71"/>
      <c r="C139" s="77" t="s">
        <v>102</v>
      </c>
      <c r="D139" s="78">
        <v>2510366.25</v>
      </c>
      <c r="E139" s="100">
        <v>1766500</v>
      </c>
      <c r="F139" s="79">
        <f t="shared" ref="F139:F147" si="32">E139-D139</f>
        <v>-743866.25</v>
      </c>
      <c r="G139" s="112">
        <f>E139*1.05</f>
        <v>1854825</v>
      </c>
      <c r="H139" s="115">
        <v>4253832.5999999996</v>
      </c>
      <c r="I139" s="118" t="s">
        <v>121</v>
      </c>
      <c r="J139" s="78">
        <v>575991.63</v>
      </c>
      <c r="N139" s="2"/>
      <c r="O139"/>
    </row>
    <row r="140" spans="1:15" ht="17.399999999999999" x14ac:dyDescent="0.45">
      <c r="A140" s="71"/>
      <c r="B140" s="71"/>
      <c r="C140" s="77" t="s">
        <v>74</v>
      </c>
      <c r="D140" s="78">
        <v>665595.42000000004</v>
      </c>
      <c r="E140" s="100">
        <v>548480</v>
      </c>
      <c r="F140" s="79">
        <f t="shared" si="32"/>
        <v>-117115.42000000004</v>
      </c>
      <c r="G140" s="112">
        <f>E140*1.05</f>
        <v>575904</v>
      </c>
      <c r="H140" s="115">
        <v>351573.45</v>
      </c>
      <c r="I140" s="118" t="s">
        <v>113</v>
      </c>
      <c r="J140" s="78">
        <v>4236.5</v>
      </c>
      <c r="N140" s="2"/>
      <c r="O140"/>
    </row>
    <row r="141" spans="1:15" ht="17.399999999999999" x14ac:dyDescent="0.45">
      <c r="A141" s="71"/>
      <c r="B141" s="71"/>
      <c r="C141" s="77" t="s">
        <v>75</v>
      </c>
      <c r="D141" s="78">
        <v>184275</v>
      </c>
      <c r="E141" s="100">
        <v>90900</v>
      </c>
      <c r="F141" s="79">
        <f t="shared" si="32"/>
        <v>-93375</v>
      </c>
      <c r="G141" s="112">
        <f>E141*1.05</f>
        <v>95445</v>
      </c>
      <c r="H141" s="115">
        <v>47640.81</v>
      </c>
      <c r="I141" s="118" t="s">
        <v>120</v>
      </c>
      <c r="J141" s="78">
        <v>115541.01</v>
      </c>
      <c r="N141" s="2"/>
      <c r="O141"/>
    </row>
    <row r="142" spans="1:15" ht="17.399999999999999" x14ac:dyDescent="0.45">
      <c r="A142" s="71"/>
      <c r="B142" s="71"/>
      <c r="C142" s="77" t="s">
        <v>76</v>
      </c>
      <c r="D142" s="78">
        <v>1217910.75</v>
      </c>
      <c r="E142" s="100">
        <v>1101307.8799999999</v>
      </c>
      <c r="F142" s="79">
        <f t="shared" si="32"/>
        <v>-116602.87000000011</v>
      </c>
      <c r="G142" s="112">
        <f>E142*1.05</f>
        <v>1156373.274</v>
      </c>
      <c r="H142" s="115">
        <v>701981.21</v>
      </c>
      <c r="I142" s="118" t="s">
        <v>119</v>
      </c>
      <c r="J142" s="78">
        <v>5684.46</v>
      </c>
      <c r="N142" s="2"/>
      <c r="O142"/>
    </row>
    <row r="143" spans="1:15" ht="17.399999999999999" x14ac:dyDescent="0.45">
      <c r="A143" s="71"/>
      <c r="B143" s="71"/>
      <c r="C143" s="77" t="s">
        <v>77</v>
      </c>
      <c r="D143" s="78">
        <v>30000</v>
      </c>
      <c r="E143" s="100">
        <v>16000</v>
      </c>
      <c r="F143" s="79">
        <f t="shared" si="32"/>
        <v>-14000</v>
      </c>
      <c r="G143" s="112">
        <v>30000</v>
      </c>
      <c r="H143" s="115">
        <v>27295.82</v>
      </c>
      <c r="I143" s="118" t="s">
        <v>118</v>
      </c>
      <c r="J143" s="78">
        <v>7475688.1200000001</v>
      </c>
      <c r="N143" s="2"/>
      <c r="O143"/>
    </row>
    <row r="144" spans="1:15" ht="17.399999999999999" x14ac:dyDescent="0.45">
      <c r="A144" s="71"/>
      <c r="B144" s="71"/>
      <c r="C144" s="77" t="s">
        <v>110</v>
      </c>
      <c r="D144" s="78">
        <v>2500000</v>
      </c>
      <c r="E144" s="100">
        <v>740000</v>
      </c>
      <c r="F144" s="79">
        <f t="shared" si="32"/>
        <v>-1760000</v>
      </c>
      <c r="G144" s="112">
        <v>2500000</v>
      </c>
      <c r="H144" s="115">
        <v>1044298.02</v>
      </c>
      <c r="I144" s="118" t="s">
        <v>117</v>
      </c>
      <c r="J144" s="78">
        <v>683045.18</v>
      </c>
      <c r="N144" s="2"/>
      <c r="O144"/>
    </row>
    <row r="145" spans="1:15" ht="17.399999999999999" x14ac:dyDescent="0.45">
      <c r="A145" s="71"/>
      <c r="B145" s="71"/>
      <c r="C145" s="77" t="s">
        <v>106</v>
      </c>
      <c r="D145" s="78">
        <v>20000</v>
      </c>
      <c r="E145" s="100">
        <v>4300</v>
      </c>
      <c r="F145" s="79">
        <f t="shared" si="32"/>
        <v>-15700</v>
      </c>
      <c r="G145" s="112">
        <v>20000</v>
      </c>
      <c r="H145" s="115">
        <v>960.88</v>
      </c>
      <c r="I145" s="118" t="s">
        <v>116</v>
      </c>
      <c r="J145" s="78">
        <v>143398.10999999999</v>
      </c>
      <c r="N145" s="2"/>
      <c r="O145"/>
    </row>
    <row r="146" spans="1:15" ht="17.399999999999999" x14ac:dyDescent="0.45">
      <c r="A146" s="71"/>
      <c r="B146" s="71"/>
      <c r="C146" s="80" t="s">
        <v>105</v>
      </c>
      <c r="D146" s="78">
        <v>500000</v>
      </c>
      <c r="E146" s="101">
        <v>1245620</v>
      </c>
      <c r="F146" s="79">
        <f t="shared" si="32"/>
        <v>745620</v>
      </c>
      <c r="G146" s="112">
        <v>500000</v>
      </c>
      <c r="H146" s="115">
        <v>108208.03</v>
      </c>
      <c r="I146" s="118" t="s">
        <v>115</v>
      </c>
      <c r="J146" s="78">
        <v>14306.08</v>
      </c>
      <c r="N146" s="2"/>
      <c r="O146"/>
    </row>
    <row r="147" spans="1:15" ht="18" thickBot="1" x14ac:dyDescent="0.5">
      <c r="A147" s="71"/>
      <c r="B147" s="71"/>
      <c r="C147" s="80" t="s">
        <v>108</v>
      </c>
      <c r="D147" s="110">
        <v>150000</v>
      </c>
      <c r="E147" s="101">
        <v>19000</v>
      </c>
      <c r="F147" s="79">
        <f t="shared" si="32"/>
        <v>-131000</v>
      </c>
      <c r="G147" s="111">
        <v>150000</v>
      </c>
      <c r="H147" s="115">
        <v>17636.36</v>
      </c>
      <c r="I147" s="118" t="s">
        <v>114</v>
      </c>
      <c r="J147" s="78">
        <v>86792.94</v>
      </c>
      <c r="N147" s="2"/>
      <c r="O147"/>
    </row>
    <row r="148" spans="1:15" ht="18" thickBot="1" x14ac:dyDescent="0.5">
      <c r="A148" s="71"/>
      <c r="B148" s="71"/>
      <c r="C148" s="81"/>
      <c r="D148" s="82">
        <f>SUM(D138:D147)</f>
        <v>8869291.6699999999</v>
      </c>
      <c r="E148" s="102">
        <f>SUM(E138:E147)</f>
        <v>6308081.8799999999</v>
      </c>
      <c r="F148" s="83"/>
      <c r="G148" s="113">
        <f>SUM(G138:G147)</f>
        <v>7697319.9740000004</v>
      </c>
      <c r="H148" s="116">
        <f>SUM(H138:H147)</f>
        <v>8110571.1399999997</v>
      </c>
      <c r="I148" s="118" t="s">
        <v>126</v>
      </c>
      <c r="J148" s="78">
        <v>36521.43</v>
      </c>
      <c r="N148" s="2"/>
      <c r="O148"/>
    </row>
    <row r="149" spans="1:15" ht="18.600000000000001" x14ac:dyDescent="0.45">
      <c r="C149"/>
      <c r="D149"/>
      <c r="E149"/>
      <c r="F149"/>
      <c r="G149"/>
      <c r="H149" s="85"/>
      <c r="I149" s="119"/>
      <c r="J149" s="120">
        <f>SUM(J138:J148)</f>
        <v>9141305.459999999</v>
      </c>
    </row>
    <row r="150" spans="1:15" x14ac:dyDescent="0.3">
      <c r="C150"/>
      <c r="D150"/>
      <c r="E150"/>
      <c r="F150"/>
      <c r="G150"/>
      <c r="H150" s="1"/>
    </row>
    <row r="151" spans="1:15" ht="15" thickBot="1" x14ac:dyDescent="0.35">
      <c r="E151"/>
      <c r="F151"/>
      <c r="G151"/>
      <c r="H151" s="1"/>
      <c r="I151"/>
      <c r="J151"/>
    </row>
    <row r="152" spans="1:15" ht="18.600000000000001" thickBot="1" x14ac:dyDescent="0.4">
      <c r="C152" s="88" t="s">
        <v>79</v>
      </c>
      <c r="D152" s="89"/>
      <c r="E152"/>
      <c r="F152" s="96" t="s">
        <v>123</v>
      </c>
      <c r="G152"/>
      <c r="H152" s="1"/>
      <c r="I152"/>
      <c r="J152"/>
    </row>
    <row r="153" spans="1:15" ht="15.6" x14ac:dyDescent="0.3">
      <c r="C153" s="91" t="s">
        <v>80</v>
      </c>
      <c r="D153" s="89"/>
      <c r="E153"/>
      <c r="F153" t="s">
        <v>164</v>
      </c>
      <c r="G153" s="97">
        <v>50000</v>
      </c>
      <c r="H153" s="1"/>
      <c r="I153" s="86" t="s">
        <v>78</v>
      </c>
      <c r="J153" s="87" t="s">
        <v>168</v>
      </c>
    </row>
    <row r="154" spans="1:15" ht="15.6" x14ac:dyDescent="0.3">
      <c r="C154" s="92" t="s">
        <v>81</v>
      </c>
      <c r="D154" s="93"/>
      <c r="E154"/>
      <c r="F154" t="s">
        <v>101</v>
      </c>
      <c r="G154" s="127">
        <v>85000</v>
      </c>
      <c r="H154" s="1"/>
      <c r="I154" s="87" t="s">
        <v>127</v>
      </c>
      <c r="J154" s="90">
        <v>600</v>
      </c>
    </row>
    <row r="155" spans="1:15" ht="15.6" x14ac:dyDescent="0.3">
      <c r="C155" s="92" t="s">
        <v>83</v>
      </c>
      <c r="D155" s="93"/>
      <c r="E155"/>
      <c r="F155" t="s">
        <v>165</v>
      </c>
      <c r="G155" s="97">
        <v>10000</v>
      </c>
      <c r="H155" s="1"/>
      <c r="I155" s="87" t="s">
        <v>130</v>
      </c>
      <c r="J155" s="90">
        <v>2500</v>
      </c>
    </row>
    <row r="156" spans="1:15" ht="15.6" x14ac:dyDescent="0.3">
      <c r="C156" s="92" t="s">
        <v>84</v>
      </c>
      <c r="D156" s="93"/>
      <c r="E156"/>
      <c r="F156" t="s">
        <v>166</v>
      </c>
      <c r="G156" s="97">
        <v>2000</v>
      </c>
      <c r="H156" s="1"/>
      <c r="I156" s="87" t="s">
        <v>82</v>
      </c>
      <c r="J156" s="90">
        <v>2500</v>
      </c>
    </row>
    <row r="157" spans="1:15" ht="15.6" x14ac:dyDescent="0.3">
      <c r="C157" s="92" t="s">
        <v>85</v>
      </c>
      <c r="D157" s="93"/>
      <c r="E157"/>
      <c r="F157" t="s">
        <v>90</v>
      </c>
      <c r="G157" s="97">
        <v>150000</v>
      </c>
      <c r="H157" s="1"/>
      <c r="I157" s="87" t="s">
        <v>129</v>
      </c>
      <c r="J157" s="90">
        <v>1500</v>
      </c>
    </row>
    <row r="158" spans="1:15" ht="15.6" x14ac:dyDescent="0.3">
      <c r="C158" s="92" t="s">
        <v>86</v>
      </c>
      <c r="D158" s="93"/>
      <c r="E158"/>
      <c r="F158"/>
      <c r="G158" s="97"/>
      <c r="H158" s="1"/>
      <c r="I158" s="87" t="s">
        <v>128</v>
      </c>
      <c r="J158" s="90">
        <v>6593</v>
      </c>
    </row>
    <row r="159" spans="1:15" ht="15.6" x14ac:dyDescent="0.3">
      <c r="C159" s="92" t="s">
        <v>87</v>
      </c>
      <c r="D159" s="93"/>
      <c r="E159"/>
      <c r="F159"/>
      <c r="G159"/>
      <c r="H159" s="1"/>
      <c r="I159"/>
      <c r="J159"/>
    </row>
    <row r="160" spans="1:15" ht="15.6" x14ac:dyDescent="0.3">
      <c r="C160" s="92" t="s">
        <v>88</v>
      </c>
      <c r="D160" s="93"/>
      <c r="E160"/>
      <c r="F160"/>
      <c r="G160"/>
      <c r="H160" s="1"/>
      <c r="I160"/>
      <c r="J160"/>
    </row>
    <row r="161" spans="3:10" ht="16.2" thickBot="1" x14ac:dyDescent="0.35">
      <c r="C161" s="94" t="s">
        <v>89</v>
      </c>
      <c r="D161" s="95"/>
      <c r="E161"/>
      <c r="F161"/>
      <c r="G161"/>
      <c r="H161" s="1"/>
      <c r="I161"/>
      <c r="J161"/>
    </row>
    <row r="162" spans="3:10" x14ac:dyDescent="0.3">
      <c r="C162"/>
      <c r="D162"/>
      <c r="E162"/>
      <c r="F162"/>
      <c r="G162"/>
      <c r="H162" s="1"/>
      <c r="I162"/>
      <c r="J162"/>
    </row>
    <row r="163" spans="3:10" x14ac:dyDescent="0.3">
      <c r="C163"/>
      <c r="D163"/>
      <c r="E163"/>
      <c r="F163"/>
      <c r="G163"/>
      <c r="H163" s="1"/>
      <c r="I163"/>
      <c r="J163"/>
    </row>
    <row r="164" spans="3:10" x14ac:dyDescent="0.3">
      <c r="C164"/>
      <c r="D164"/>
      <c r="E164"/>
      <c r="F164"/>
      <c r="G164"/>
      <c r="H164" s="1"/>
      <c r="I164"/>
      <c r="J164"/>
    </row>
    <row r="165" spans="3:10" x14ac:dyDescent="0.3">
      <c r="C165"/>
      <c r="D165"/>
      <c r="E165"/>
      <c r="F165"/>
      <c r="G165"/>
      <c r="H165" s="1"/>
      <c r="I165"/>
      <c r="J165"/>
    </row>
    <row r="166" spans="3:10" x14ac:dyDescent="0.3">
      <c r="C166"/>
      <c r="D166"/>
      <c r="E166"/>
      <c r="F166"/>
      <c r="G166"/>
      <c r="H166" s="1"/>
      <c r="I166"/>
      <c r="J166"/>
    </row>
    <row r="167" spans="3:10" x14ac:dyDescent="0.3">
      <c r="C167"/>
      <c r="D167"/>
      <c r="E167"/>
      <c r="F167"/>
      <c r="G167"/>
      <c r="H167" s="1"/>
      <c r="I167"/>
      <c r="J167"/>
    </row>
    <row r="168" spans="3:10" x14ac:dyDescent="0.3">
      <c r="E168"/>
      <c r="F168"/>
      <c r="G168"/>
      <c r="H168" s="1"/>
      <c r="I168"/>
      <c r="J168"/>
    </row>
    <row r="169" spans="3:10" x14ac:dyDescent="0.3">
      <c r="E169"/>
      <c r="F169"/>
      <c r="G169"/>
      <c r="H169" s="1"/>
      <c r="I169"/>
      <c r="J169"/>
    </row>
    <row r="170" spans="3:10" x14ac:dyDescent="0.3">
      <c r="E170"/>
      <c r="F170"/>
      <c r="G170"/>
      <c r="H170" s="1"/>
      <c r="I170"/>
      <c r="J170"/>
    </row>
    <row r="171" spans="3:10" x14ac:dyDescent="0.3">
      <c r="E171"/>
      <c r="F171"/>
      <c r="G171"/>
      <c r="H171" s="1"/>
      <c r="I171"/>
      <c r="J171"/>
    </row>
    <row r="172" spans="3:10" x14ac:dyDescent="0.3">
      <c r="E172"/>
      <c r="F172"/>
      <c r="G172"/>
      <c r="H172" s="1"/>
      <c r="I172"/>
      <c r="J172"/>
    </row>
    <row r="173" spans="3:10" x14ac:dyDescent="0.3">
      <c r="E173"/>
      <c r="F173"/>
      <c r="G173"/>
      <c r="H173" s="1"/>
      <c r="I173"/>
      <c r="J173"/>
    </row>
    <row r="174" spans="3:10" x14ac:dyDescent="0.3">
      <c r="E174"/>
      <c r="F174"/>
      <c r="G174"/>
      <c r="H174" s="1"/>
      <c r="I174"/>
      <c r="J174"/>
    </row>
    <row r="175" spans="3:10" x14ac:dyDescent="0.3">
      <c r="E175"/>
      <c r="F175"/>
      <c r="G175"/>
      <c r="H175" s="1"/>
      <c r="I175"/>
      <c r="J175"/>
    </row>
    <row r="176" spans="3:10" x14ac:dyDescent="0.3">
      <c r="C176"/>
      <c r="D176"/>
      <c r="E176"/>
      <c r="F176"/>
      <c r="G176"/>
      <c r="H176" s="1"/>
      <c r="I176"/>
      <c r="J176"/>
    </row>
    <row r="177" spans="3:10" x14ac:dyDescent="0.3">
      <c r="C177"/>
      <c r="D177"/>
      <c r="E177"/>
      <c r="F177"/>
      <c r="G177"/>
      <c r="H177" s="1"/>
      <c r="I177"/>
      <c r="J177"/>
    </row>
    <row r="178" spans="3:10" x14ac:dyDescent="0.3">
      <c r="C178"/>
      <c r="D178"/>
      <c r="E178"/>
      <c r="F178"/>
      <c r="G178"/>
      <c r="H178" s="1"/>
      <c r="I178"/>
      <c r="J178"/>
    </row>
    <row r="179" spans="3:10" x14ac:dyDescent="0.3">
      <c r="C179"/>
      <c r="D179"/>
      <c r="E179"/>
      <c r="F179"/>
      <c r="G179"/>
      <c r="H179" s="1"/>
      <c r="I179"/>
      <c r="J179"/>
    </row>
    <row r="180" spans="3:10" x14ac:dyDescent="0.3">
      <c r="C180"/>
      <c r="D180"/>
      <c r="E180"/>
      <c r="F180"/>
      <c r="G180"/>
      <c r="H180" s="1"/>
      <c r="I180"/>
      <c r="J180"/>
    </row>
    <row r="181" spans="3:10" x14ac:dyDescent="0.3">
      <c r="C181"/>
      <c r="D181"/>
      <c r="E181"/>
      <c r="F181"/>
      <c r="G181"/>
      <c r="H181" s="1"/>
      <c r="I181"/>
      <c r="J181"/>
    </row>
    <row r="182" spans="3:10" x14ac:dyDescent="0.3">
      <c r="C182"/>
      <c r="D182"/>
      <c r="E182"/>
      <c r="F182"/>
      <c r="G182"/>
      <c r="H182" s="1"/>
      <c r="I182"/>
      <c r="J182"/>
    </row>
    <row r="183" spans="3:10" x14ac:dyDescent="0.3">
      <c r="C183"/>
      <c r="D183"/>
      <c r="E183"/>
      <c r="F183"/>
      <c r="G183"/>
      <c r="H183" s="1"/>
      <c r="I183"/>
      <c r="J183"/>
    </row>
    <row r="184" spans="3:10" x14ac:dyDescent="0.3">
      <c r="C184"/>
      <c r="D184"/>
      <c r="E184"/>
      <c r="F184"/>
      <c r="G184"/>
      <c r="H184" s="1"/>
      <c r="I184"/>
      <c r="J184"/>
    </row>
    <row r="185" spans="3:10" x14ac:dyDescent="0.3">
      <c r="C185"/>
      <c r="D185"/>
      <c r="E185"/>
      <c r="F185"/>
      <c r="G185"/>
      <c r="H185" s="1"/>
      <c r="I185"/>
      <c r="J185"/>
    </row>
    <row r="186" spans="3:10" x14ac:dyDescent="0.3">
      <c r="C186"/>
      <c r="D186"/>
      <c r="E186"/>
      <c r="F186"/>
      <c r="G186"/>
      <c r="H186" s="1"/>
      <c r="I186"/>
      <c r="J186"/>
    </row>
    <row r="187" spans="3:10" x14ac:dyDescent="0.3">
      <c r="C187"/>
      <c r="D187"/>
      <c r="E187"/>
      <c r="F187"/>
      <c r="G187"/>
      <c r="H187" s="1"/>
      <c r="I187"/>
      <c r="J187"/>
    </row>
    <row r="188" spans="3:10" x14ac:dyDescent="0.3">
      <c r="C188"/>
      <c r="D188"/>
      <c r="E188"/>
      <c r="F188"/>
      <c r="G188"/>
      <c r="H188" s="1"/>
      <c r="I188"/>
      <c r="J188"/>
    </row>
    <row r="189" spans="3:10" x14ac:dyDescent="0.3">
      <c r="C189"/>
      <c r="D189"/>
      <c r="E189"/>
      <c r="F189"/>
      <c r="G189"/>
      <c r="H189" s="1"/>
      <c r="I189"/>
      <c r="J189"/>
    </row>
    <row r="190" spans="3:10" x14ac:dyDescent="0.3">
      <c r="C190"/>
      <c r="D190"/>
      <c r="E190"/>
      <c r="F190"/>
      <c r="G190"/>
      <c r="H190" s="1"/>
      <c r="I190"/>
      <c r="J190"/>
    </row>
    <row r="191" spans="3:10" x14ac:dyDescent="0.3">
      <c r="C191"/>
      <c r="D191"/>
      <c r="E191"/>
      <c r="F191"/>
      <c r="G191"/>
      <c r="H191" s="1"/>
      <c r="I191"/>
      <c r="J191"/>
    </row>
    <row r="192" spans="3:10" x14ac:dyDescent="0.3">
      <c r="C192"/>
      <c r="D192"/>
      <c r="E192"/>
      <c r="F192"/>
      <c r="G192"/>
      <c r="H192" s="1"/>
      <c r="I192"/>
      <c r="J192"/>
    </row>
    <row r="193" spans="3:10" x14ac:dyDescent="0.3">
      <c r="C193"/>
      <c r="D193"/>
      <c r="E193"/>
      <c r="F193"/>
      <c r="G193"/>
      <c r="H193" s="1"/>
      <c r="I193"/>
      <c r="J193"/>
    </row>
    <row r="194" spans="3:10" x14ac:dyDescent="0.3">
      <c r="C194"/>
      <c r="D194"/>
      <c r="E194"/>
      <c r="F194"/>
      <c r="G194"/>
      <c r="H194" s="1"/>
      <c r="I194"/>
      <c r="J194"/>
    </row>
    <row r="195" spans="3:10" x14ac:dyDescent="0.3">
      <c r="C195"/>
      <c r="D195"/>
      <c r="E195"/>
      <c r="F195"/>
      <c r="G195"/>
      <c r="H195" s="1"/>
      <c r="I195"/>
      <c r="J195"/>
    </row>
    <row r="196" spans="3:10" x14ac:dyDescent="0.3">
      <c r="C196"/>
      <c r="D196"/>
      <c r="E196"/>
      <c r="F196"/>
      <c r="G196"/>
      <c r="H196" s="1"/>
      <c r="I196"/>
      <c r="J196"/>
    </row>
    <row r="197" spans="3:10" x14ac:dyDescent="0.3">
      <c r="C197"/>
      <c r="D197"/>
      <c r="E197"/>
      <c r="F197"/>
      <c r="G197"/>
      <c r="H197" s="1"/>
      <c r="I197"/>
      <c r="J197"/>
    </row>
    <row r="198" spans="3:10" x14ac:dyDescent="0.3">
      <c r="C198"/>
      <c r="D198"/>
      <c r="E198"/>
      <c r="F198"/>
      <c r="G198"/>
      <c r="H198" s="1"/>
      <c r="I198"/>
      <c r="J198"/>
    </row>
    <row r="199" spans="3:10" x14ac:dyDescent="0.3">
      <c r="C199"/>
      <c r="D199"/>
      <c r="E199"/>
      <c r="F199"/>
      <c r="G199"/>
      <c r="H199" s="1"/>
      <c r="I199"/>
      <c r="J199"/>
    </row>
    <row r="200" spans="3:10" x14ac:dyDescent="0.3">
      <c r="C200"/>
      <c r="D200"/>
      <c r="E200"/>
      <c r="F200"/>
      <c r="G200"/>
      <c r="H200" s="1"/>
      <c r="I200"/>
      <c r="J200"/>
    </row>
    <row r="201" spans="3:10" x14ac:dyDescent="0.3">
      <c r="C201"/>
      <c r="D201"/>
      <c r="E201"/>
      <c r="F201"/>
      <c r="G201"/>
      <c r="H201" s="1"/>
      <c r="I201"/>
      <c r="J201"/>
    </row>
    <row r="202" spans="3:10" x14ac:dyDescent="0.3">
      <c r="C202"/>
      <c r="D202"/>
      <c r="E202"/>
      <c r="F202"/>
      <c r="G202"/>
      <c r="H202" s="1"/>
      <c r="I202"/>
      <c r="J202"/>
    </row>
    <row r="203" spans="3:10" x14ac:dyDescent="0.3">
      <c r="C203"/>
      <c r="D203"/>
      <c r="E203"/>
      <c r="F203"/>
      <c r="G203"/>
      <c r="H203" s="1"/>
      <c r="I203"/>
      <c r="J203"/>
    </row>
    <row r="204" spans="3:10" x14ac:dyDescent="0.3">
      <c r="C204"/>
      <c r="D204"/>
      <c r="E204"/>
      <c r="F204"/>
      <c r="G204"/>
      <c r="H204" s="1"/>
      <c r="I204"/>
      <c r="J204"/>
    </row>
    <row r="205" spans="3:10" x14ac:dyDescent="0.3">
      <c r="C205"/>
      <c r="D205"/>
      <c r="E205"/>
      <c r="F205"/>
      <c r="G205"/>
      <c r="H205" s="1"/>
      <c r="I205"/>
      <c r="J205"/>
    </row>
    <row r="206" spans="3:10" x14ac:dyDescent="0.3">
      <c r="C206"/>
      <c r="D206"/>
      <c r="E206"/>
      <c r="F206"/>
      <c r="G206"/>
      <c r="H206" s="1"/>
      <c r="I206"/>
      <c r="J206"/>
    </row>
    <row r="207" spans="3:10" x14ac:dyDescent="0.3">
      <c r="C207"/>
      <c r="D207"/>
      <c r="E207"/>
      <c r="F207"/>
      <c r="G207"/>
      <c r="H207" s="1"/>
      <c r="I207"/>
      <c r="J207"/>
    </row>
    <row r="208" spans="3:10" x14ac:dyDescent="0.3">
      <c r="C208"/>
      <c r="D208"/>
      <c r="E208"/>
      <c r="F208"/>
      <c r="G208"/>
      <c r="H208" s="1"/>
      <c r="I208"/>
      <c r="J208"/>
    </row>
    <row r="209" spans="3:10" x14ac:dyDescent="0.3">
      <c r="C209"/>
      <c r="D209"/>
      <c r="E209"/>
      <c r="F209"/>
      <c r="G209"/>
      <c r="H209" s="1"/>
      <c r="I209"/>
      <c r="J209"/>
    </row>
    <row r="210" spans="3:10" x14ac:dyDescent="0.3">
      <c r="C210"/>
      <c r="D210"/>
      <c r="E210"/>
      <c r="F210"/>
      <c r="G210"/>
      <c r="H210" s="1"/>
      <c r="I210"/>
      <c r="J210"/>
    </row>
    <row r="211" spans="3:10" x14ac:dyDescent="0.3">
      <c r="C211"/>
      <c r="D211"/>
      <c r="E211"/>
      <c r="F211"/>
      <c r="G211"/>
      <c r="H211" s="1"/>
      <c r="I211"/>
      <c r="J211"/>
    </row>
    <row r="212" spans="3:10" x14ac:dyDescent="0.3">
      <c r="C212"/>
      <c r="D212"/>
      <c r="E212"/>
      <c r="F212"/>
      <c r="G212"/>
      <c r="H212" s="1"/>
      <c r="I212"/>
      <c r="J212"/>
    </row>
    <row r="213" spans="3:10" x14ac:dyDescent="0.3">
      <c r="C213"/>
      <c r="D213"/>
      <c r="E213"/>
      <c r="F213"/>
      <c r="G213"/>
      <c r="H213" s="1"/>
      <c r="I213"/>
      <c r="J213"/>
    </row>
    <row r="214" spans="3:10" x14ac:dyDescent="0.3">
      <c r="C214"/>
      <c r="D214"/>
      <c r="E214"/>
      <c r="F214"/>
      <c r="G214"/>
      <c r="H214" s="1"/>
      <c r="I214"/>
      <c r="J214"/>
    </row>
    <row r="215" spans="3:10" x14ac:dyDescent="0.3">
      <c r="C215"/>
      <c r="D215"/>
      <c r="E215"/>
      <c r="F215"/>
      <c r="G215"/>
      <c r="H215" s="1"/>
      <c r="I215"/>
      <c r="J215"/>
    </row>
    <row r="216" spans="3:10" x14ac:dyDescent="0.3">
      <c r="C216"/>
      <c r="D216"/>
      <c r="E216"/>
      <c r="F216"/>
      <c r="G216"/>
      <c r="H216" s="1"/>
      <c r="I216"/>
      <c r="J216"/>
    </row>
    <row r="217" spans="3:10" x14ac:dyDescent="0.3">
      <c r="C217"/>
      <c r="D217"/>
      <c r="E217"/>
      <c r="F217"/>
      <c r="G217"/>
      <c r="H217" s="1"/>
      <c r="I217"/>
      <c r="J217"/>
    </row>
    <row r="218" spans="3:10" x14ac:dyDescent="0.3">
      <c r="C218"/>
      <c r="D218"/>
      <c r="E218"/>
      <c r="F218"/>
      <c r="G218"/>
      <c r="H218" s="1"/>
      <c r="I218"/>
      <c r="J218"/>
    </row>
    <row r="219" spans="3:10" x14ac:dyDescent="0.3">
      <c r="C219"/>
      <c r="D219"/>
      <c r="E219"/>
      <c r="F219"/>
      <c r="G219"/>
      <c r="H219" s="1"/>
      <c r="I219"/>
      <c r="J219"/>
    </row>
    <row r="220" spans="3:10" x14ac:dyDescent="0.3">
      <c r="C220"/>
      <c r="D220"/>
      <c r="E220"/>
      <c r="F220"/>
      <c r="G220"/>
      <c r="H220" s="1"/>
      <c r="I220"/>
      <c r="J220"/>
    </row>
    <row r="221" spans="3:10" x14ac:dyDescent="0.3">
      <c r="C221"/>
      <c r="D221"/>
      <c r="E221"/>
      <c r="F221"/>
      <c r="G221"/>
      <c r="H221" s="1"/>
      <c r="I221"/>
      <c r="J221"/>
    </row>
    <row r="222" spans="3:10" x14ac:dyDescent="0.3">
      <c r="C222"/>
      <c r="D222"/>
      <c r="E222"/>
      <c r="F222"/>
      <c r="G222"/>
      <c r="H222" s="1"/>
      <c r="I222"/>
      <c r="J222"/>
    </row>
    <row r="223" spans="3:10" x14ac:dyDescent="0.3">
      <c r="C223"/>
      <c r="D223"/>
      <c r="E223"/>
      <c r="F223"/>
      <c r="G223"/>
      <c r="H223" s="1"/>
      <c r="I223"/>
      <c r="J223"/>
    </row>
    <row r="224" spans="3:10" x14ac:dyDescent="0.3">
      <c r="C224"/>
      <c r="D224"/>
      <c r="E224"/>
      <c r="F224"/>
      <c r="G224"/>
      <c r="H224" s="1"/>
      <c r="I224"/>
      <c r="J224"/>
    </row>
    <row r="225" spans="3:10" x14ac:dyDescent="0.3">
      <c r="C225"/>
      <c r="D225"/>
      <c r="E225"/>
      <c r="F225"/>
      <c r="G225"/>
      <c r="H225" s="1"/>
      <c r="I225"/>
      <c r="J225"/>
    </row>
    <row r="226" spans="3:10" x14ac:dyDescent="0.3">
      <c r="C226"/>
      <c r="D226"/>
      <c r="E226"/>
      <c r="F226"/>
      <c r="G226"/>
      <c r="H226" s="1"/>
      <c r="I226"/>
      <c r="J226"/>
    </row>
    <row r="227" spans="3:10" x14ac:dyDescent="0.3">
      <c r="C227"/>
      <c r="D227"/>
      <c r="E227"/>
      <c r="F227"/>
      <c r="G227"/>
      <c r="H227" s="1"/>
      <c r="I227"/>
      <c r="J227"/>
    </row>
    <row r="228" spans="3:10" x14ac:dyDescent="0.3">
      <c r="C228"/>
      <c r="D228"/>
      <c r="E228"/>
      <c r="F228"/>
      <c r="G228"/>
      <c r="H228" s="1"/>
      <c r="I228"/>
      <c r="J228"/>
    </row>
    <row r="229" spans="3:10" x14ac:dyDescent="0.3">
      <c r="C229"/>
      <c r="D229"/>
      <c r="E229"/>
      <c r="F229"/>
      <c r="G229"/>
      <c r="H229" s="1"/>
      <c r="I229"/>
      <c r="J229"/>
    </row>
    <row r="230" spans="3:10" x14ac:dyDescent="0.3">
      <c r="C230"/>
      <c r="D230"/>
      <c r="E230"/>
      <c r="F230"/>
      <c r="G230"/>
      <c r="H230" s="1"/>
      <c r="I230"/>
      <c r="J230"/>
    </row>
    <row r="231" spans="3:10" x14ac:dyDescent="0.3">
      <c r="C231"/>
      <c r="D231"/>
      <c r="E231"/>
      <c r="F231"/>
      <c r="G231"/>
      <c r="H231" s="1"/>
      <c r="I231"/>
      <c r="J231"/>
    </row>
    <row r="232" spans="3:10" x14ac:dyDescent="0.3">
      <c r="C232"/>
      <c r="D232"/>
      <c r="E232"/>
      <c r="F232"/>
      <c r="G232"/>
      <c r="H232" s="1"/>
      <c r="I232"/>
      <c r="J232"/>
    </row>
    <row r="233" spans="3:10" x14ac:dyDescent="0.3">
      <c r="C233"/>
      <c r="D233"/>
      <c r="E233"/>
      <c r="F233"/>
      <c r="G233"/>
      <c r="H233" s="1"/>
      <c r="I233"/>
      <c r="J233"/>
    </row>
    <row r="234" spans="3:10" x14ac:dyDescent="0.3">
      <c r="C234"/>
      <c r="D234"/>
      <c r="E234"/>
      <c r="F234"/>
      <c r="G234"/>
      <c r="H234" s="1"/>
      <c r="I234"/>
      <c r="J234"/>
    </row>
    <row r="235" spans="3:10" x14ac:dyDescent="0.3">
      <c r="C235"/>
      <c r="D235"/>
      <c r="E235"/>
      <c r="F235"/>
      <c r="G235"/>
      <c r="H235" s="1"/>
      <c r="I235"/>
      <c r="J235"/>
    </row>
    <row r="236" spans="3:10" x14ac:dyDescent="0.3">
      <c r="C236"/>
      <c r="D236"/>
      <c r="E236"/>
      <c r="F236"/>
      <c r="G236"/>
      <c r="H236" s="1"/>
      <c r="I236"/>
      <c r="J236"/>
    </row>
    <row r="237" spans="3:10" x14ac:dyDescent="0.3">
      <c r="C237"/>
      <c r="D237"/>
      <c r="E237"/>
      <c r="F237"/>
      <c r="G237"/>
      <c r="H237" s="1"/>
      <c r="I237"/>
      <c r="J237"/>
    </row>
    <row r="238" spans="3:10" x14ac:dyDescent="0.3">
      <c r="C238"/>
      <c r="D238"/>
      <c r="E238"/>
      <c r="F238"/>
      <c r="G238"/>
      <c r="H238" s="1"/>
      <c r="I238"/>
      <c r="J238"/>
    </row>
    <row r="239" spans="3:10" x14ac:dyDescent="0.3">
      <c r="C239"/>
      <c r="D239"/>
      <c r="E239"/>
      <c r="F239"/>
      <c r="G239"/>
      <c r="H239" s="1"/>
      <c r="I239"/>
      <c r="J239"/>
    </row>
    <row r="240" spans="3:10" x14ac:dyDescent="0.3">
      <c r="C240"/>
      <c r="D240"/>
      <c r="E240"/>
      <c r="F240"/>
      <c r="G240"/>
      <c r="H240" s="1"/>
      <c r="I240"/>
      <c r="J240"/>
    </row>
    <row r="241" spans="3:10" x14ac:dyDescent="0.3">
      <c r="C241"/>
      <c r="D241"/>
      <c r="E241"/>
      <c r="F241"/>
      <c r="G241"/>
      <c r="H241" s="1"/>
      <c r="I241"/>
      <c r="J241"/>
    </row>
    <row r="242" spans="3:10" x14ac:dyDescent="0.3">
      <c r="C242"/>
      <c r="D242"/>
      <c r="E242"/>
      <c r="F242"/>
      <c r="G242"/>
      <c r="H242" s="1"/>
      <c r="I242"/>
      <c r="J242"/>
    </row>
    <row r="243" spans="3:10" x14ac:dyDescent="0.3">
      <c r="C243"/>
      <c r="D243"/>
      <c r="E243"/>
      <c r="F243"/>
      <c r="G243"/>
      <c r="H243" s="1"/>
      <c r="I243"/>
      <c r="J243"/>
    </row>
    <row r="244" spans="3:10" x14ac:dyDescent="0.3">
      <c r="C244"/>
      <c r="D244"/>
      <c r="E244"/>
      <c r="F244"/>
      <c r="G244"/>
      <c r="H244" s="1"/>
      <c r="I244"/>
      <c r="J244"/>
    </row>
    <row r="245" spans="3:10" x14ac:dyDescent="0.3">
      <c r="C245"/>
      <c r="D245"/>
      <c r="E245"/>
      <c r="F245"/>
      <c r="G245"/>
      <c r="H245" s="1"/>
      <c r="I245"/>
      <c r="J245"/>
    </row>
    <row r="246" spans="3:10" x14ac:dyDescent="0.3">
      <c r="C246"/>
      <c r="D246"/>
      <c r="E246"/>
      <c r="F246"/>
      <c r="G246"/>
      <c r="H246" s="1"/>
      <c r="I246"/>
      <c r="J246"/>
    </row>
    <row r="247" spans="3:10" x14ac:dyDescent="0.3">
      <c r="C247"/>
      <c r="D247"/>
      <c r="E247"/>
      <c r="F247"/>
      <c r="G247"/>
      <c r="H247" s="1"/>
      <c r="I247"/>
      <c r="J247"/>
    </row>
    <row r="248" spans="3:10" x14ac:dyDescent="0.3">
      <c r="C248"/>
      <c r="D248"/>
      <c r="E248"/>
      <c r="F248"/>
      <c r="G248"/>
      <c r="H248" s="1"/>
      <c r="I248"/>
      <c r="J248"/>
    </row>
    <row r="249" spans="3:10" x14ac:dyDescent="0.3">
      <c r="C249"/>
      <c r="D249"/>
      <c r="E249"/>
      <c r="F249"/>
      <c r="G249"/>
      <c r="H249" s="1"/>
      <c r="I249"/>
      <c r="J249"/>
    </row>
    <row r="250" spans="3:10" x14ac:dyDescent="0.3">
      <c r="C250"/>
      <c r="D250"/>
      <c r="E250"/>
      <c r="F250"/>
      <c r="G250"/>
      <c r="H250" s="1"/>
      <c r="I250"/>
      <c r="J250"/>
    </row>
    <row r="251" spans="3:10" x14ac:dyDescent="0.3">
      <c r="C251"/>
      <c r="D251"/>
      <c r="E251"/>
      <c r="F251"/>
      <c r="G251"/>
      <c r="H251" s="1"/>
      <c r="I251"/>
      <c r="J251"/>
    </row>
    <row r="252" spans="3:10" x14ac:dyDescent="0.3">
      <c r="C252"/>
      <c r="D252"/>
      <c r="E252"/>
      <c r="F252"/>
      <c r="G252"/>
      <c r="H252" s="1"/>
      <c r="I252"/>
      <c r="J252"/>
    </row>
    <row r="253" spans="3:10" x14ac:dyDescent="0.3">
      <c r="C253"/>
      <c r="D253"/>
      <c r="E253"/>
      <c r="F253"/>
      <c r="G253"/>
      <c r="H253" s="1"/>
      <c r="I253"/>
      <c r="J253"/>
    </row>
    <row r="254" spans="3:10" x14ac:dyDescent="0.3">
      <c r="C254"/>
      <c r="D254"/>
      <c r="E254"/>
      <c r="F254"/>
      <c r="G254"/>
      <c r="H254" s="1"/>
      <c r="I254"/>
      <c r="J254"/>
    </row>
    <row r="255" spans="3:10" x14ac:dyDescent="0.3">
      <c r="C255"/>
      <c r="D255"/>
      <c r="E255"/>
      <c r="F255"/>
      <c r="G255"/>
      <c r="H255" s="1"/>
      <c r="I255"/>
      <c r="J255"/>
    </row>
    <row r="256" spans="3:10" x14ac:dyDescent="0.3">
      <c r="C256"/>
      <c r="D256"/>
      <c r="E256"/>
      <c r="F256"/>
      <c r="G256"/>
      <c r="H256" s="1"/>
      <c r="I256"/>
      <c r="J256"/>
    </row>
    <row r="257" spans="3:10" x14ac:dyDescent="0.3">
      <c r="C257"/>
      <c r="D257"/>
      <c r="E257"/>
      <c r="F257"/>
      <c r="G257"/>
      <c r="H257" s="1"/>
      <c r="I257"/>
      <c r="J257"/>
    </row>
    <row r="258" spans="3:10" x14ac:dyDescent="0.3">
      <c r="C258"/>
      <c r="D258"/>
      <c r="E258"/>
      <c r="F258"/>
      <c r="G258"/>
      <c r="H258" s="1"/>
      <c r="I258"/>
      <c r="J258"/>
    </row>
    <row r="259" spans="3:10" x14ac:dyDescent="0.3">
      <c r="C259"/>
      <c r="D259"/>
      <c r="E259"/>
      <c r="F259"/>
      <c r="G259"/>
      <c r="H259" s="1"/>
      <c r="I259"/>
      <c r="J259"/>
    </row>
    <row r="260" spans="3:10" x14ac:dyDescent="0.3">
      <c r="C260"/>
      <c r="D260"/>
      <c r="E260"/>
      <c r="F260"/>
      <c r="G260"/>
      <c r="H260" s="1"/>
      <c r="I260"/>
      <c r="J260"/>
    </row>
    <row r="261" spans="3:10" x14ac:dyDescent="0.3">
      <c r="C261"/>
      <c r="D261"/>
      <c r="E261"/>
      <c r="F261"/>
      <c r="G261"/>
      <c r="H261" s="1"/>
      <c r="I261"/>
      <c r="J261"/>
    </row>
    <row r="262" spans="3:10" x14ac:dyDescent="0.3">
      <c r="C262"/>
      <c r="D262"/>
      <c r="E262"/>
      <c r="F262"/>
      <c r="G262"/>
      <c r="H262" s="1"/>
      <c r="I262"/>
      <c r="J262"/>
    </row>
    <row r="263" spans="3:10" x14ac:dyDescent="0.3">
      <c r="C263"/>
      <c r="D263"/>
      <c r="E263"/>
      <c r="F263"/>
      <c r="G263"/>
      <c r="H263" s="1"/>
      <c r="I263"/>
      <c r="J263"/>
    </row>
    <row r="264" spans="3:10" x14ac:dyDescent="0.3">
      <c r="C264"/>
      <c r="D264"/>
      <c r="E264"/>
      <c r="F264"/>
      <c r="G264"/>
      <c r="H264" s="1"/>
      <c r="I264"/>
      <c r="J264"/>
    </row>
    <row r="265" spans="3:10" x14ac:dyDescent="0.3">
      <c r="C265"/>
      <c r="D265"/>
      <c r="E265"/>
      <c r="F265"/>
      <c r="G265"/>
      <c r="H265" s="1"/>
      <c r="I265"/>
      <c r="J265"/>
    </row>
    <row r="266" spans="3:10" x14ac:dyDescent="0.3">
      <c r="C266"/>
      <c r="D266"/>
      <c r="E266"/>
      <c r="F266"/>
      <c r="G266"/>
      <c r="H266" s="1"/>
      <c r="I266"/>
      <c r="J266"/>
    </row>
    <row r="267" spans="3:10" x14ac:dyDescent="0.3">
      <c r="C267"/>
      <c r="D267"/>
      <c r="E267"/>
      <c r="F267"/>
      <c r="G267"/>
      <c r="H267" s="1"/>
      <c r="I267"/>
      <c r="J267"/>
    </row>
    <row r="268" spans="3:10" x14ac:dyDescent="0.3">
      <c r="C268"/>
      <c r="D268"/>
      <c r="E268"/>
      <c r="F268"/>
      <c r="G268"/>
      <c r="H268" s="1"/>
      <c r="I268"/>
      <c r="J268"/>
    </row>
    <row r="269" spans="3:10" x14ac:dyDescent="0.3">
      <c r="C269"/>
      <c r="D269"/>
      <c r="E269"/>
      <c r="F269"/>
      <c r="G269"/>
      <c r="H269" s="1"/>
      <c r="I269"/>
      <c r="J269"/>
    </row>
    <row r="270" spans="3:10" x14ac:dyDescent="0.3">
      <c r="C270"/>
      <c r="D270"/>
      <c r="E270"/>
      <c r="F270"/>
      <c r="G270"/>
      <c r="H270" s="1"/>
      <c r="I270"/>
      <c r="J270"/>
    </row>
    <row r="271" spans="3:10" x14ac:dyDescent="0.3">
      <c r="C271"/>
      <c r="D271"/>
      <c r="E271"/>
      <c r="F271"/>
      <c r="G271"/>
      <c r="H271" s="1"/>
      <c r="I271"/>
      <c r="J271"/>
    </row>
    <row r="272" spans="3:10" x14ac:dyDescent="0.3">
      <c r="C272"/>
      <c r="D272"/>
      <c r="E272"/>
      <c r="F272"/>
      <c r="G272"/>
      <c r="H272" s="1"/>
      <c r="I272"/>
      <c r="J272"/>
    </row>
    <row r="273" spans="3:10" x14ac:dyDescent="0.3">
      <c r="C273"/>
      <c r="D273"/>
      <c r="E273"/>
      <c r="F273"/>
      <c r="G273"/>
      <c r="H273" s="1"/>
      <c r="I273"/>
      <c r="J273"/>
    </row>
    <row r="274" spans="3:10" x14ac:dyDescent="0.3">
      <c r="C274"/>
      <c r="D274"/>
      <c r="E274"/>
      <c r="F274"/>
      <c r="G274"/>
      <c r="H274" s="1"/>
      <c r="I274"/>
      <c r="J274"/>
    </row>
    <row r="275" spans="3:10" x14ac:dyDescent="0.3">
      <c r="C275"/>
      <c r="D275"/>
      <c r="E275"/>
      <c r="F275"/>
      <c r="G275"/>
      <c r="H275" s="1"/>
      <c r="I275"/>
      <c r="J275"/>
    </row>
    <row r="276" spans="3:10" x14ac:dyDescent="0.3">
      <c r="C276"/>
      <c r="D276"/>
      <c r="E276"/>
      <c r="F276"/>
      <c r="G276"/>
      <c r="H276" s="1"/>
      <c r="I276"/>
      <c r="J276"/>
    </row>
    <row r="277" spans="3:10" x14ac:dyDescent="0.3">
      <c r="C277"/>
      <c r="D277"/>
      <c r="E277"/>
      <c r="F277"/>
      <c r="G277"/>
      <c r="H277" s="1"/>
      <c r="I277"/>
      <c r="J277"/>
    </row>
    <row r="278" spans="3:10" x14ac:dyDescent="0.3">
      <c r="C278"/>
      <c r="D278"/>
      <c r="E278"/>
      <c r="F278"/>
      <c r="G278"/>
      <c r="H278" s="1"/>
      <c r="I278"/>
      <c r="J278"/>
    </row>
    <row r="279" spans="3:10" x14ac:dyDescent="0.3">
      <c r="C279"/>
      <c r="D279"/>
      <c r="E279"/>
      <c r="F279"/>
      <c r="G279"/>
      <c r="H279" s="1"/>
      <c r="I279"/>
      <c r="J279"/>
    </row>
    <row r="280" spans="3:10" x14ac:dyDescent="0.3">
      <c r="C280"/>
      <c r="D280"/>
      <c r="E280"/>
      <c r="F280"/>
      <c r="G280"/>
      <c r="H280" s="1"/>
      <c r="I280"/>
      <c r="J280"/>
    </row>
    <row r="281" spans="3:10" x14ac:dyDescent="0.3">
      <c r="C281"/>
      <c r="D281"/>
      <c r="E281"/>
      <c r="F281"/>
      <c r="G281"/>
      <c r="H281" s="1"/>
      <c r="I281"/>
      <c r="J281"/>
    </row>
    <row r="282" spans="3:10" x14ac:dyDescent="0.3">
      <c r="C282"/>
      <c r="D282"/>
      <c r="E282"/>
      <c r="F282"/>
      <c r="G282"/>
      <c r="H282" s="1"/>
      <c r="I282"/>
      <c r="J282"/>
    </row>
    <row r="283" spans="3:10" x14ac:dyDescent="0.3">
      <c r="C283"/>
      <c r="D283"/>
      <c r="E283"/>
      <c r="F283"/>
      <c r="G283"/>
      <c r="H283" s="1"/>
      <c r="I283"/>
      <c r="J283"/>
    </row>
    <row r="284" spans="3:10" x14ac:dyDescent="0.3">
      <c r="C284"/>
      <c r="D284"/>
      <c r="E284"/>
      <c r="F284"/>
      <c r="G284"/>
      <c r="H284" s="1"/>
      <c r="I284"/>
      <c r="J284"/>
    </row>
    <row r="285" spans="3:10" x14ac:dyDescent="0.3">
      <c r="C285"/>
      <c r="D285"/>
      <c r="E285"/>
      <c r="F285"/>
      <c r="G285"/>
      <c r="H285" s="1"/>
      <c r="I285"/>
      <c r="J285"/>
    </row>
    <row r="286" spans="3:10" x14ac:dyDescent="0.3">
      <c r="C286"/>
      <c r="D286"/>
      <c r="E286"/>
      <c r="F286"/>
      <c r="G286"/>
      <c r="H286" s="1"/>
      <c r="I286"/>
      <c r="J286"/>
    </row>
    <row r="287" spans="3:10" x14ac:dyDescent="0.3">
      <c r="C287"/>
      <c r="D287"/>
      <c r="E287"/>
      <c r="F287"/>
      <c r="G287"/>
      <c r="H287" s="1"/>
      <c r="I287"/>
      <c r="J287"/>
    </row>
    <row r="288" spans="3:10" x14ac:dyDescent="0.3">
      <c r="C288"/>
      <c r="D288"/>
      <c r="E288"/>
      <c r="F288"/>
      <c r="G288"/>
      <c r="H288" s="1"/>
      <c r="I288"/>
      <c r="J288"/>
    </row>
    <row r="289" spans="3:10" x14ac:dyDescent="0.3">
      <c r="C289"/>
      <c r="D289"/>
      <c r="E289"/>
      <c r="F289"/>
      <c r="G289"/>
      <c r="H289" s="1"/>
      <c r="I289"/>
      <c r="J289"/>
    </row>
    <row r="290" spans="3:10" x14ac:dyDescent="0.3">
      <c r="C290"/>
      <c r="D290"/>
      <c r="E290"/>
      <c r="F290"/>
      <c r="G290"/>
      <c r="H290" s="1"/>
      <c r="I290"/>
      <c r="J290"/>
    </row>
    <row r="291" spans="3:10" x14ac:dyDescent="0.3">
      <c r="C291"/>
      <c r="D291"/>
      <c r="E291"/>
      <c r="F291"/>
      <c r="G291"/>
      <c r="H291" s="1"/>
      <c r="I291"/>
      <c r="J291"/>
    </row>
    <row r="292" spans="3:10" x14ac:dyDescent="0.3">
      <c r="C292"/>
      <c r="D292"/>
      <c r="E292"/>
      <c r="F292"/>
      <c r="G292"/>
      <c r="H292" s="1"/>
      <c r="I292"/>
      <c r="J292"/>
    </row>
    <row r="293" spans="3:10" x14ac:dyDescent="0.3">
      <c r="C293"/>
      <c r="D293"/>
      <c r="E293"/>
      <c r="F293"/>
      <c r="G293"/>
      <c r="H293" s="1"/>
      <c r="I293"/>
      <c r="J293"/>
    </row>
    <row r="294" spans="3:10" x14ac:dyDescent="0.3">
      <c r="C294"/>
      <c r="D294"/>
      <c r="E294"/>
      <c r="F294"/>
      <c r="G294"/>
      <c r="H294" s="1"/>
      <c r="I294"/>
      <c r="J294"/>
    </row>
    <row r="295" spans="3:10" x14ac:dyDescent="0.3">
      <c r="C295"/>
      <c r="D295"/>
      <c r="E295"/>
      <c r="F295"/>
      <c r="G295"/>
      <c r="H295" s="1"/>
      <c r="I295"/>
      <c r="J295"/>
    </row>
    <row r="296" spans="3:10" x14ac:dyDescent="0.3">
      <c r="C296"/>
      <c r="D296"/>
      <c r="E296"/>
      <c r="F296"/>
      <c r="G296"/>
      <c r="H296" s="1"/>
      <c r="I296"/>
      <c r="J296"/>
    </row>
    <row r="297" spans="3:10" x14ac:dyDescent="0.3">
      <c r="C297"/>
      <c r="D297"/>
      <c r="E297"/>
      <c r="F297"/>
      <c r="G297"/>
      <c r="H297" s="1"/>
      <c r="I297"/>
      <c r="J297"/>
    </row>
    <row r="298" spans="3:10" x14ac:dyDescent="0.3">
      <c r="C298"/>
      <c r="D298"/>
      <c r="E298"/>
      <c r="F298"/>
      <c r="G298"/>
      <c r="H298" s="1"/>
      <c r="I298"/>
      <c r="J298"/>
    </row>
    <row r="299" spans="3:10" x14ac:dyDescent="0.3">
      <c r="C299"/>
      <c r="D299"/>
      <c r="E299"/>
      <c r="F299"/>
      <c r="G299"/>
      <c r="H299" s="1"/>
      <c r="I299"/>
      <c r="J299"/>
    </row>
    <row r="300" spans="3:10" x14ac:dyDescent="0.3">
      <c r="C300"/>
      <c r="D300"/>
      <c r="E300"/>
      <c r="F300"/>
      <c r="G300"/>
      <c r="H300" s="1"/>
      <c r="I300"/>
      <c r="J300"/>
    </row>
    <row r="301" spans="3:10" x14ac:dyDescent="0.3">
      <c r="C301"/>
      <c r="D301"/>
      <c r="E301"/>
      <c r="F301"/>
      <c r="G301"/>
      <c r="H301" s="1"/>
      <c r="I301"/>
      <c r="J301"/>
    </row>
    <row r="302" spans="3:10" x14ac:dyDescent="0.3">
      <c r="C302"/>
      <c r="D302"/>
      <c r="E302"/>
      <c r="F302"/>
      <c r="G302"/>
      <c r="H302" s="1"/>
      <c r="I302"/>
      <c r="J302"/>
    </row>
    <row r="303" spans="3:10" x14ac:dyDescent="0.3">
      <c r="C303"/>
      <c r="D303"/>
      <c r="E303"/>
      <c r="F303"/>
      <c r="G303"/>
      <c r="H303" s="1"/>
      <c r="I303"/>
      <c r="J303"/>
    </row>
    <row r="304" spans="3:10" x14ac:dyDescent="0.3">
      <c r="C304"/>
      <c r="D304"/>
      <c r="E304"/>
      <c r="F304"/>
      <c r="G304"/>
      <c r="H304" s="1"/>
      <c r="I304"/>
      <c r="J304"/>
    </row>
    <row r="305" spans="3:10" x14ac:dyDescent="0.3">
      <c r="C305"/>
      <c r="D305"/>
      <c r="E305"/>
      <c r="F305"/>
      <c r="G305"/>
      <c r="H305" s="1"/>
      <c r="I305"/>
      <c r="J305"/>
    </row>
    <row r="306" spans="3:10" x14ac:dyDescent="0.3">
      <c r="C306"/>
      <c r="D306"/>
      <c r="E306"/>
      <c r="F306"/>
      <c r="G306"/>
      <c r="H306" s="1"/>
      <c r="I306"/>
      <c r="J306"/>
    </row>
    <row r="307" spans="3:10" x14ac:dyDescent="0.3">
      <c r="C307"/>
      <c r="D307"/>
      <c r="E307"/>
      <c r="F307"/>
      <c r="G307"/>
      <c r="H307" s="1"/>
      <c r="I307"/>
      <c r="J307"/>
    </row>
    <row r="308" spans="3:10" x14ac:dyDescent="0.3">
      <c r="C308"/>
      <c r="D308"/>
      <c r="E308"/>
      <c r="F308"/>
      <c r="G308"/>
      <c r="H308" s="1"/>
      <c r="I308"/>
      <c r="J308"/>
    </row>
    <row r="309" spans="3:10" x14ac:dyDescent="0.3">
      <c r="C309"/>
      <c r="D309"/>
      <c r="E309"/>
      <c r="F309"/>
      <c r="G309"/>
      <c r="H309" s="1"/>
      <c r="I309"/>
      <c r="J309"/>
    </row>
    <row r="310" spans="3:10" x14ac:dyDescent="0.3">
      <c r="C310"/>
      <c r="D310"/>
      <c r="E310"/>
      <c r="F310"/>
      <c r="G310"/>
      <c r="H310" s="1"/>
      <c r="I310"/>
      <c r="J310"/>
    </row>
    <row r="311" spans="3:10" x14ac:dyDescent="0.3">
      <c r="C311"/>
      <c r="D311"/>
      <c r="E311"/>
      <c r="F311"/>
      <c r="G311"/>
      <c r="H311" s="1"/>
      <c r="I311"/>
      <c r="J311"/>
    </row>
    <row r="312" spans="3:10" x14ac:dyDescent="0.3">
      <c r="C312"/>
      <c r="D312"/>
      <c r="E312"/>
      <c r="F312"/>
      <c r="G312"/>
      <c r="H312" s="1"/>
      <c r="I312"/>
      <c r="J312"/>
    </row>
    <row r="313" spans="3:10" x14ac:dyDescent="0.3">
      <c r="C313"/>
      <c r="D313"/>
      <c r="E313"/>
      <c r="F313"/>
      <c r="G313"/>
      <c r="H313" s="1"/>
      <c r="I313"/>
      <c r="J313"/>
    </row>
    <row r="314" spans="3:10" x14ac:dyDescent="0.3">
      <c r="C314"/>
      <c r="D314"/>
      <c r="E314"/>
      <c r="F314"/>
      <c r="G314"/>
      <c r="H314" s="1"/>
      <c r="I314"/>
      <c r="J314"/>
    </row>
    <row r="315" spans="3:10" x14ac:dyDescent="0.3">
      <c r="C315"/>
      <c r="D315"/>
      <c r="E315"/>
      <c r="F315"/>
      <c r="G315"/>
      <c r="H315" s="1"/>
      <c r="I315"/>
      <c r="J315"/>
    </row>
    <row r="316" spans="3:10" x14ac:dyDescent="0.3">
      <c r="C316"/>
      <c r="D316"/>
      <c r="E316"/>
      <c r="F316"/>
      <c r="G316"/>
      <c r="H316" s="1"/>
      <c r="I316"/>
      <c r="J316"/>
    </row>
    <row r="317" spans="3:10" x14ac:dyDescent="0.3">
      <c r="C317"/>
      <c r="D317"/>
      <c r="E317"/>
      <c r="F317"/>
      <c r="G317"/>
      <c r="H317" s="1"/>
      <c r="I317"/>
      <c r="J317"/>
    </row>
    <row r="318" spans="3:10" x14ac:dyDescent="0.3">
      <c r="C318"/>
      <c r="D318"/>
      <c r="E318"/>
      <c r="F318"/>
      <c r="G318"/>
      <c r="H318" s="1"/>
      <c r="I318"/>
      <c r="J318"/>
    </row>
    <row r="319" spans="3:10" x14ac:dyDescent="0.3">
      <c r="C319"/>
      <c r="D319"/>
      <c r="E319"/>
      <c r="F319"/>
      <c r="G319"/>
      <c r="H319" s="1"/>
      <c r="I319"/>
      <c r="J319"/>
    </row>
    <row r="320" spans="3:10" x14ac:dyDescent="0.3">
      <c r="C320"/>
      <c r="D320"/>
      <c r="E320"/>
      <c r="F320"/>
      <c r="G320"/>
      <c r="H320" s="1"/>
      <c r="I320"/>
      <c r="J320"/>
    </row>
    <row r="321" spans="3:10" x14ac:dyDescent="0.3">
      <c r="C321"/>
      <c r="D321"/>
      <c r="E321"/>
      <c r="F321"/>
      <c r="G321"/>
      <c r="H321" s="1"/>
      <c r="I321"/>
      <c r="J321"/>
    </row>
    <row r="322" spans="3:10" x14ac:dyDescent="0.3">
      <c r="C322"/>
      <c r="D322"/>
      <c r="E322"/>
      <c r="F322"/>
      <c r="G322"/>
      <c r="H322" s="1"/>
      <c r="I322"/>
      <c r="J322"/>
    </row>
    <row r="323" spans="3:10" x14ac:dyDescent="0.3">
      <c r="C323"/>
      <c r="D323"/>
      <c r="E323"/>
      <c r="F323"/>
      <c r="G323"/>
      <c r="H323" s="1"/>
      <c r="I323"/>
      <c r="J323"/>
    </row>
    <row r="324" spans="3:10" x14ac:dyDescent="0.3">
      <c r="C324"/>
      <c r="D324"/>
      <c r="E324"/>
      <c r="F324"/>
      <c r="G324"/>
      <c r="H324" s="1"/>
      <c r="I324"/>
      <c r="J324"/>
    </row>
    <row r="325" spans="3:10" x14ac:dyDescent="0.3">
      <c r="C325"/>
      <c r="D325"/>
      <c r="E325"/>
      <c r="F325"/>
      <c r="G325"/>
      <c r="H325" s="1"/>
      <c r="I325"/>
      <c r="J325"/>
    </row>
    <row r="326" spans="3:10" x14ac:dyDescent="0.3">
      <c r="C326"/>
      <c r="D326"/>
      <c r="E326"/>
      <c r="F326"/>
      <c r="G326"/>
      <c r="H326" s="1"/>
      <c r="I326"/>
      <c r="J326"/>
    </row>
    <row r="327" spans="3:10" x14ac:dyDescent="0.3">
      <c r="C327"/>
      <c r="D327"/>
      <c r="E327"/>
      <c r="F327"/>
      <c r="G327"/>
      <c r="H327" s="1"/>
      <c r="I327"/>
      <c r="J327"/>
    </row>
    <row r="328" spans="3:10" x14ac:dyDescent="0.3">
      <c r="C328"/>
      <c r="D328"/>
      <c r="E328"/>
      <c r="F328"/>
      <c r="G328"/>
      <c r="H328" s="1"/>
      <c r="I328"/>
      <c r="J328"/>
    </row>
    <row r="329" spans="3:10" x14ac:dyDescent="0.3">
      <c r="C329"/>
      <c r="D329"/>
      <c r="E329"/>
      <c r="F329"/>
      <c r="G329"/>
      <c r="H329" s="1"/>
      <c r="I329"/>
      <c r="J329"/>
    </row>
    <row r="330" spans="3:10" x14ac:dyDescent="0.3">
      <c r="C330"/>
      <c r="D330"/>
      <c r="E330"/>
      <c r="F330"/>
      <c r="G330"/>
      <c r="H330" s="1"/>
      <c r="I330"/>
      <c r="J330"/>
    </row>
    <row r="331" spans="3:10" x14ac:dyDescent="0.3">
      <c r="C331"/>
      <c r="D331"/>
      <c r="E331"/>
      <c r="F331"/>
      <c r="G331"/>
      <c r="H331" s="1"/>
      <c r="I331"/>
      <c r="J331"/>
    </row>
    <row r="332" spans="3:10" x14ac:dyDescent="0.3">
      <c r="C332"/>
      <c r="D332"/>
      <c r="E332"/>
      <c r="F332"/>
      <c r="G332"/>
      <c r="H332" s="1"/>
      <c r="I332"/>
      <c r="J332"/>
    </row>
    <row r="333" spans="3:10" x14ac:dyDescent="0.3">
      <c r="C333"/>
      <c r="D333"/>
      <c r="E333"/>
      <c r="F333"/>
      <c r="G333"/>
      <c r="H333" s="1"/>
      <c r="I333"/>
      <c r="J333"/>
    </row>
    <row r="334" spans="3:10" x14ac:dyDescent="0.3">
      <c r="C334"/>
      <c r="D334"/>
      <c r="E334"/>
      <c r="F334"/>
      <c r="G334"/>
      <c r="H334" s="1"/>
      <c r="I334"/>
      <c r="J334"/>
    </row>
    <row r="335" spans="3:10" x14ac:dyDescent="0.3">
      <c r="C335"/>
      <c r="D335"/>
      <c r="E335"/>
      <c r="F335"/>
      <c r="G335"/>
      <c r="H335" s="1"/>
      <c r="I335"/>
      <c r="J335"/>
    </row>
    <row r="336" spans="3:10" x14ac:dyDescent="0.3">
      <c r="C336"/>
      <c r="D336"/>
      <c r="E336"/>
      <c r="F336"/>
      <c r="G336"/>
      <c r="H336" s="1"/>
      <c r="I336"/>
      <c r="J336"/>
    </row>
    <row r="337" spans="3:10" x14ac:dyDescent="0.3">
      <c r="C337"/>
      <c r="D337"/>
      <c r="E337"/>
      <c r="F337"/>
      <c r="G337"/>
      <c r="H337" s="1"/>
      <c r="I337"/>
      <c r="J337"/>
    </row>
    <row r="338" spans="3:10" x14ac:dyDescent="0.3">
      <c r="C338"/>
      <c r="D338"/>
      <c r="E338"/>
      <c r="F338"/>
      <c r="G338"/>
      <c r="H338" s="1"/>
      <c r="I338"/>
      <c r="J338"/>
    </row>
    <row r="339" spans="3:10" x14ac:dyDescent="0.3">
      <c r="C339"/>
      <c r="D339"/>
      <c r="E339"/>
      <c r="F339"/>
      <c r="G339"/>
      <c r="H339" s="1"/>
      <c r="I339"/>
      <c r="J339"/>
    </row>
    <row r="340" spans="3:10" x14ac:dyDescent="0.3">
      <c r="C340"/>
      <c r="D340"/>
      <c r="E340"/>
      <c r="F340"/>
      <c r="G340"/>
      <c r="H340" s="1"/>
      <c r="I340"/>
      <c r="J340"/>
    </row>
    <row r="341" spans="3:10" x14ac:dyDescent="0.3">
      <c r="C341"/>
      <c r="D341"/>
      <c r="E341"/>
      <c r="F341"/>
      <c r="G341"/>
      <c r="H341" s="1"/>
      <c r="I341"/>
      <c r="J341"/>
    </row>
    <row r="342" spans="3:10" x14ac:dyDescent="0.3">
      <c r="C342"/>
      <c r="D342"/>
      <c r="E342"/>
      <c r="F342"/>
      <c r="G342"/>
      <c r="H342" s="1"/>
      <c r="I342"/>
      <c r="J342"/>
    </row>
    <row r="343" spans="3:10" x14ac:dyDescent="0.3">
      <c r="C343"/>
      <c r="D343"/>
      <c r="E343"/>
      <c r="F343"/>
      <c r="G343"/>
      <c r="H343" s="1"/>
      <c r="I343"/>
      <c r="J343"/>
    </row>
    <row r="344" spans="3:10" x14ac:dyDescent="0.3">
      <c r="C344"/>
      <c r="D344"/>
      <c r="E344"/>
      <c r="F344"/>
      <c r="G344"/>
      <c r="H344" s="1"/>
      <c r="I344"/>
      <c r="J344"/>
    </row>
    <row r="345" spans="3:10" x14ac:dyDescent="0.3">
      <c r="C345"/>
      <c r="D345"/>
      <c r="E345"/>
      <c r="F345"/>
      <c r="G345"/>
      <c r="H345" s="1"/>
      <c r="I345"/>
      <c r="J345"/>
    </row>
    <row r="346" spans="3:10" x14ac:dyDescent="0.3">
      <c r="C346"/>
      <c r="D346"/>
      <c r="E346"/>
      <c r="F346"/>
      <c r="G346"/>
      <c r="H346" s="1"/>
      <c r="I346"/>
      <c r="J346"/>
    </row>
    <row r="347" spans="3:10" x14ac:dyDescent="0.3">
      <c r="C347"/>
      <c r="D347"/>
      <c r="E347"/>
      <c r="F347"/>
      <c r="G347"/>
      <c r="H347" s="1"/>
      <c r="I347"/>
      <c r="J347"/>
    </row>
    <row r="348" spans="3:10" x14ac:dyDescent="0.3">
      <c r="C348"/>
      <c r="D348"/>
      <c r="E348"/>
      <c r="F348"/>
      <c r="G348"/>
      <c r="H348" s="1"/>
      <c r="I348"/>
      <c r="J348"/>
    </row>
    <row r="349" spans="3:10" x14ac:dyDescent="0.3">
      <c r="C349"/>
      <c r="D349"/>
      <c r="E349"/>
      <c r="F349"/>
      <c r="G349"/>
      <c r="H349" s="1"/>
      <c r="I349"/>
      <c r="J349"/>
    </row>
    <row r="350" spans="3:10" x14ac:dyDescent="0.3">
      <c r="C350"/>
      <c r="D350"/>
      <c r="E350"/>
      <c r="F350"/>
      <c r="G350"/>
      <c r="H350" s="1"/>
      <c r="I350"/>
      <c r="J350"/>
    </row>
    <row r="351" spans="3:10" x14ac:dyDescent="0.3">
      <c r="C351"/>
      <c r="D351"/>
      <c r="E351"/>
      <c r="F351"/>
      <c r="G351"/>
      <c r="H351" s="1"/>
      <c r="I351"/>
      <c r="J351"/>
    </row>
    <row r="352" spans="3:10" x14ac:dyDescent="0.3">
      <c r="C352"/>
      <c r="D352"/>
      <c r="E352"/>
      <c r="F352"/>
      <c r="G352"/>
      <c r="H352" s="1"/>
      <c r="I352"/>
      <c r="J352"/>
    </row>
    <row r="353" spans="3:10" x14ac:dyDescent="0.3">
      <c r="C353"/>
      <c r="D353"/>
      <c r="E353"/>
      <c r="F353"/>
      <c r="G353"/>
      <c r="H353" s="1"/>
      <c r="I353"/>
      <c r="J353"/>
    </row>
    <row r="354" spans="3:10" x14ac:dyDescent="0.3">
      <c r="C354"/>
      <c r="D354"/>
      <c r="E354"/>
      <c r="F354"/>
      <c r="G354"/>
      <c r="H354" s="1"/>
      <c r="I354"/>
      <c r="J354"/>
    </row>
    <row r="355" spans="3:10" x14ac:dyDescent="0.3">
      <c r="C355"/>
      <c r="D355"/>
      <c r="E355"/>
      <c r="F355"/>
      <c r="G355"/>
      <c r="H355" s="1"/>
      <c r="I355"/>
      <c r="J355"/>
    </row>
    <row r="356" spans="3:10" x14ac:dyDescent="0.3">
      <c r="C356"/>
      <c r="D356"/>
      <c r="E356"/>
      <c r="F356"/>
      <c r="G356"/>
      <c r="H356" s="1"/>
      <c r="I356"/>
      <c r="J356"/>
    </row>
    <row r="357" spans="3:10" x14ac:dyDescent="0.3">
      <c r="C357"/>
      <c r="D357"/>
      <c r="E357"/>
      <c r="F357"/>
      <c r="G357"/>
      <c r="H357" s="1"/>
      <c r="I357"/>
      <c r="J357"/>
    </row>
    <row r="358" spans="3:10" x14ac:dyDescent="0.3">
      <c r="C358"/>
      <c r="D358"/>
      <c r="E358"/>
      <c r="F358"/>
      <c r="G358"/>
      <c r="H358" s="1"/>
      <c r="I358"/>
      <c r="J358"/>
    </row>
    <row r="359" spans="3:10" x14ac:dyDescent="0.3">
      <c r="C359"/>
      <c r="D359"/>
      <c r="E359"/>
      <c r="F359"/>
      <c r="G359"/>
      <c r="H359" s="1"/>
      <c r="I359"/>
      <c r="J359"/>
    </row>
    <row r="360" spans="3:10" x14ac:dyDescent="0.3">
      <c r="C360"/>
      <c r="D360"/>
      <c r="E360"/>
      <c r="F360"/>
      <c r="G360"/>
      <c r="H360" s="1"/>
      <c r="I360"/>
      <c r="J360"/>
    </row>
    <row r="361" spans="3:10" x14ac:dyDescent="0.3">
      <c r="C361"/>
      <c r="D361"/>
      <c r="E361"/>
      <c r="F361"/>
      <c r="G361"/>
      <c r="H361" s="1"/>
      <c r="I361"/>
      <c r="J361"/>
    </row>
    <row r="362" spans="3:10" x14ac:dyDescent="0.3">
      <c r="C362"/>
      <c r="D362"/>
      <c r="E362"/>
      <c r="F362"/>
      <c r="G362"/>
      <c r="H362" s="1"/>
      <c r="I362"/>
      <c r="J362"/>
    </row>
    <row r="363" spans="3:10" x14ac:dyDescent="0.3">
      <c r="C363"/>
      <c r="D363"/>
      <c r="E363"/>
      <c r="F363"/>
      <c r="G363"/>
      <c r="H363" s="1"/>
      <c r="I363"/>
      <c r="J363"/>
    </row>
    <row r="364" spans="3:10" x14ac:dyDescent="0.3">
      <c r="C364"/>
      <c r="D364"/>
      <c r="E364"/>
      <c r="F364"/>
      <c r="G364"/>
      <c r="H364" s="1"/>
      <c r="I364"/>
      <c r="J364"/>
    </row>
    <row r="365" spans="3:10" x14ac:dyDescent="0.3">
      <c r="C365"/>
      <c r="D365"/>
      <c r="E365"/>
      <c r="F365"/>
      <c r="G365"/>
      <c r="H365" s="1"/>
      <c r="I365"/>
      <c r="J365"/>
    </row>
    <row r="366" spans="3:10" x14ac:dyDescent="0.3">
      <c r="C366"/>
      <c r="D366"/>
      <c r="E366"/>
      <c r="F366"/>
      <c r="G366"/>
      <c r="H366" s="1"/>
      <c r="I366"/>
      <c r="J366"/>
    </row>
    <row r="367" spans="3:10" x14ac:dyDescent="0.3">
      <c r="C367"/>
      <c r="D367"/>
      <c r="E367"/>
      <c r="F367"/>
      <c r="G367"/>
      <c r="H367" s="1"/>
      <c r="I367"/>
      <c r="J367"/>
    </row>
    <row r="368" spans="3:10" x14ac:dyDescent="0.3">
      <c r="C368"/>
      <c r="D368"/>
      <c r="E368"/>
      <c r="F368"/>
      <c r="G368"/>
      <c r="H368" s="1"/>
      <c r="I368"/>
      <c r="J368"/>
    </row>
    <row r="369" spans="3:10" x14ac:dyDescent="0.3">
      <c r="C369"/>
      <c r="D369"/>
      <c r="E369"/>
      <c r="F369"/>
      <c r="G369"/>
      <c r="H369" s="1"/>
      <c r="I369"/>
      <c r="J369"/>
    </row>
    <row r="370" spans="3:10" x14ac:dyDescent="0.3">
      <c r="C370"/>
      <c r="D370"/>
      <c r="E370"/>
      <c r="F370"/>
      <c r="G370"/>
      <c r="H370" s="1"/>
      <c r="I370"/>
      <c r="J370"/>
    </row>
    <row r="371" spans="3:10" x14ac:dyDescent="0.3">
      <c r="C371"/>
      <c r="D371"/>
      <c r="E371"/>
      <c r="F371"/>
      <c r="G371"/>
      <c r="H371" s="1"/>
      <c r="I371"/>
      <c r="J371"/>
    </row>
    <row r="372" spans="3:10" x14ac:dyDescent="0.3">
      <c r="C372"/>
      <c r="D372"/>
      <c r="E372"/>
      <c r="F372"/>
      <c r="G372"/>
      <c r="H372" s="1"/>
      <c r="I372"/>
      <c r="J372"/>
    </row>
    <row r="373" spans="3:10" x14ac:dyDescent="0.3">
      <c r="C373"/>
      <c r="D373"/>
      <c r="E373"/>
      <c r="F373"/>
      <c r="G373"/>
      <c r="H373" s="1"/>
      <c r="I373"/>
      <c r="J373"/>
    </row>
    <row r="374" spans="3:10" x14ac:dyDescent="0.3">
      <c r="C374"/>
      <c r="D374"/>
      <c r="E374"/>
      <c r="F374"/>
      <c r="G374"/>
      <c r="H374" s="1"/>
      <c r="I374"/>
      <c r="J374"/>
    </row>
    <row r="375" spans="3:10" x14ac:dyDescent="0.3">
      <c r="C375"/>
      <c r="D375"/>
      <c r="E375"/>
      <c r="F375"/>
      <c r="G375"/>
      <c r="H375" s="1"/>
      <c r="I375"/>
      <c r="J375"/>
    </row>
    <row r="376" spans="3:10" x14ac:dyDescent="0.3">
      <c r="C376"/>
      <c r="D376"/>
      <c r="E376"/>
      <c r="F376"/>
      <c r="G376"/>
      <c r="H376" s="1"/>
      <c r="I376"/>
      <c r="J376"/>
    </row>
    <row r="377" spans="3:10" x14ac:dyDescent="0.3">
      <c r="C377"/>
      <c r="D377"/>
      <c r="E377"/>
      <c r="F377"/>
      <c r="G377"/>
      <c r="H377" s="1"/>
      <c r="I377"/>
      <c r="J377"/>
    </row>
    <row r="378" spans="3:10" x14ac:dyDescent="0.3">
      <c r="C378"/>
      <c r="D378"/>
      <c r="E378"/>
      <c r="F378"/>
      <c r="G378"/>
      <c r="H378" s="1"/>
      <c r="I378"/>
      <c r="J378"/>
    </row>
    <row r="379" spans="3:10" x14ac:dyDescent="0.3">
      <c r="C379"/>
      <c r="D379"/>
      <c r="E379"/>
      <c r="F379"/>
      <c r="G379"/>
      <c r="H379" s="1"/>
      <c r="I379"/>
      <c r="J379"/>
    </row>
    <row r="380" spans="3:10" x14ac:dyDescent="0.3">
      <c r="C380"/>
      <c r="D380"/>
      <c r="E380"/>
      <c r="F380"/>
      <c r="G380"/>
      <c r="H380" s="1"/>
      <c r="I380"/>
      <c r="J380"/>
    </row>
    <row r="381" spans="3:10" x14ac:dyDescent="0.3">
      <c r="C381"/>
      <c r="D381"/>
      <c r="E381"/>
      <c r="F381"/>
      <c r="G381"/>
      <c r="H381" s="1"/>
      <c r="I381"/>
      <c r="J381"/>
    </row>
    <row r="382" spans="3:10" x14ac:dyDescent="0.3">
      <c r="C382"/>
      <c r="D382"/>
      <c r="E382"/>
      <c r="F382"/>
      <c r="G382"/>
      <c r="H382" s="1"/>
      <c r="I382"/>
      <c r="J382"/>
    </row>
    <row r="383" spans="3:10" x14ac:dyDescent="0.3">
      <c r="C383"/>
      <c r="D383"/>
      <c r="E383"/>
      <c r="F383"/>
      <c r="G383"/>
      <c r="H383" s="1"/>
      <c r="I383"/>
      <c r="J383"/>
    </row>
    <row r="384" spans="3:10" x14ac:dyDescent="0.3">
      <c r="C384"/>
      <c r="D384"/>
      <c r="E384"/>
      <c r="F384"/>
      <c r="G384"/>
      <c r="H384" s="1"/>
      <c r="I384"/>
      <c r="J384"/>
    </row>
    <row r="385" spans="3:10" x14ac:dyDescent="0.3">
      <c r="C385"/>
      <c r="D385"/>
      <c r="E385"/>
      <c r="F385"/>
      <c r="G385"/>
      <c r="H385" s="1"/>
      <c r="I385"/>
      <c r="J385"/>
    </row>
    <row r="386" spans="3:10" x14ac:dyDescent="0.3">
      <c r="C386"/>
      <c r="D386"/>
      <c r="E386"/>
      <c r="F386"/>
      <c r="G386"/>
      <c r="H386" s="1"/>
      <c r="I386"/>
      <c r="J386"/>
    </row>
    <row r="387" spans="3:10" x14ac:dyDescent="0.3">
      <c r="C387"/>
      <c r="D387"/>
      <c r="E387"/>
      <c r="F387"/>
      <c r="G387"/>
      <c r="H387" s="1"/>
      <c r="I387"/>
      <c r="J387"/>
    </row>
    <row r="388" spans="3:10" x14ac:dyDescent="0.3">
      <c r="C388"/>
      <c r="D388"/>
      <c r="E388"/>
      <c r="F388"/>
      <c r="G388"/>
      <c r="H388" s="1"/>
      <c r="I388"/>
      <c r="J388"/>
    </row>
    <row r="389" spans="3:10" x14ac:dyDescent="0.3">
      <c r="C389"/>
      <c r="D389"/>
      <c r="E389"/>
      <c r="F389"/>
      <c r="G389"/>
      <c r="H389" s="1"/>
      <c r="I389"/>
      <c r="J389"/>
    </row>
    <row r="390" spans="3:10" x14ac:dyDescent="0.3">
      <c r="C390"/>
      <c r="D390"/>
      <c r="E390"/>
      <c r="F390"/>
      <c r="G390"/>
      <c r="H390" s="1"/>
      <c r="I390"/>
      <c r="J390"/>
    </row>
    <row r="391" spans="3:10" x14ac:dyDescent="0.3">
      <c r="C391"/>
      <c r="D391"/>
      <c r="E391"/>
      <c r="F391"/>
      <c r="G391"/>
      <c r="H391" s="1"/>
      <c r="I391"/>
      <c r="J391"/>
    </row>
    <row r="392" spans="3:10" x14ac:dyDescent="0.3">
      <c r="C392"/>
      <c r="D392"/>
      <c r="E392"/>
      <c r="F392"/>
      <c r="G392"/>
      <c r="H392" s="1"/>
      <c r="I392"/>
      <c r="J392"/>
    </row>
    <row r="393" spans="3:10" x14ac:dyDescent="0.3">
      <c r="C393"/>
      <c r="D393"/>
      <c r="E393"/>
      <c r="F393"/>
      <c r="G393"/>
      <c r="H393" s="1"/>
      <c r="I393"/>
      <c r="J393"/>
    </row>
    <row r="394" spans="3:10" x14ac:dyDescent="0.3">
      <c r="C394"/>
      <c r="D394"/>
      <c r="E394"/>
      <c r="F394"/>
      <c r="G394"/>
      <c r="H394" s="1"/>
      <c r="I394"/>
      <c r="J394"/>
    </row>
    <row r="395" spans="3:10" x14ac:dyDescent="0.3">
      <c r="C395"/>
      <c r="D395"/>
      <c r="E395"/>
      <c r="F395"/>
      <c r="G395"/>
      <c r="H395" s="1"/>
      <c r="I395"/>
      <c r="J395"/>
    </row>
    <row r="396" spans="3:10" x14ac:dyDescent="0.3">
      <c r="C396"/>
      <c r="D396"/>
      <c r="E396"/>
      <c r="F396"/>
      <c r="G396"/>
      <c r="H396" s="1"/>
      <c r="I396"/>
      <c r="J396"/>
    </row>
    <row r="397" spans="3:10" x14ac:dyDescent="0.3">
      <c r="C397"/>
      <c r="D397"/>
      <c r="E397"/>
      <c r="F397"/>
      <c r="G397"/>
      <c r="H397" s="1"/>
      <c r="I397"/>
      <c r="J397"/>
    </row>
    <row r="398" spans="3:10" x14ac:dyDescent="0.3">
      <c r="C398"/>
      <c r="D398"/>
      <c r="E398"/>
      <c r="F398"/>
      <c r="G398"/>
      <c r="H398" s="1"/>
      <c r="I398"/>
      <c r="J398"/>
    </row>
    <row r="399" spans="3:10" x14ac:dyDescent="0.3">
      <c r="C399"/>
      <c r="D399"/>
      <c r="E399"/>
      <c r="F399"/>
      <c r="G399"/>
      <c r="H399" s="1"/>
      <c r="I399"/>
      <c r="J399"/>
    </row>
    <row r="400" spans="3:10" x14ac:dyDescent="0.3">
      <c r="C400"/>
      <c r="D400"/>
      <c r="E400"/>
      <c r="F400"/>
      <c r="G400"/>
      <c r="H400" s="1"/>
      <c r="I400"/>
      <c r="J400"/>
    </row>
    <row r="401" spans="3:10" x14ac:dyDescent="0.3">
      <c r="C401"/>
      <c r="D401"/>
      <c r="E401"/>
      <c r="F401"/>
      <c r="G401"/>
      <c r="H401" s="1"/>
      <c r="I401"/>
      <c r="J401"/>
    </row>
    <row r="402" spans="3:10" x14ac:dyDescent="0.3">
      <c r="C402"/>
      <c r="D402"/>
      <c r="E402"/>
      <c r="F402"/>
      <c r="G402"/>
      <c r="H402" s="1"/>
      <c r="I402"/>
      <c r="J402"/>
    </row>
    <row r="403" spans="3:10" x14ac:dyDescent="0.3">
      <c r="C403"/>
      <c r="D403"/>
      <c r="E403"/>
      <c r="F403"/>
      <c r="G403"/>
      <c r="H403" s="1"/>
      <c r="I403"/>
      <c r="J403"/>
    </row>
    <row r="404" spans="3:10" x14ac:dyDescent="0.3">
      <c r="C404"/>
      <c r="D404"/>
      <c r="E404"/>
      <c r="F404"/>
      <c r="G404"/>
      <c r="H404" s="1"/>
      <c r="I404"/>
      <c r="J404"/>
    </row>
    <row r="405" spans="3:10" x14ac:dyDescent="0.3">
      <c r="C405"/>
      <c r="D405"/>
      <c r="E405"/>
      <c r="F405"/>
      <c r="G405"/>
      <c r="H405" s="1"/>
      <c r="I405"/>
      <c r="J405"/>
    </row>
    <row r="406" spans="3:10" x14ac:dyDescent="0.3">
      <c r="C406"/>
      <c r="D406"/>
      <c r="E406"/>
      <c r="F406"/>
      <c r="G406"/>
      <c r="H406" s="1"/>
      <c r="I406"/>
      <c r="J406"/>
    </row>
    <row r="407" spans="3:10" x14ac:dyDescent="0.3">
      <c r="C407"/>
      <c r="D407"/>
      <c r="E407"/>
      <c r="F407"/>
      <c r="G407"/>
      <c r="H407" s="1"/>
      <c r="I407"/>
      <c r="J407"/>
    </row>
    <row r="408" spans="3:10" x14ac:dyDescent="0.3">
      <c r="C408"/>
      <c r="D408"/>
      <c r="E408"/>
      <c r="F408"/>
      <c r="G408"/>
      <c r="H408" s="1"/>
      <c r="I408"/>
      <c r="J408"/>
    </row>
    <row r="409" spans="3:10" x14ac:dyDescent="0.3">
      <c r="C409"/>
      <c r="D409"/>
      <c r="E409"/>
      <c r="F409"/>
      <c r="G409"/>
      <c r="H409" s="1"/>
      <c r="I409"/>
      <c r="J409"/>
    </row>
    <row r="410" spans="3:10" x14ac:dyDescent="0.3">
      <c r="C410"/>
      <c r="D410"/>
      <c r="E410"/>
      <c r="F410"/>
      <c r="G410"/>
      <c r="H410" s="1"/>
      <c r="I410"/>
      <c r="J410"/>
    </row>
    <row r="411" spans="3:10" x14ac:dyDescent="0.3">
      <c r="C411"/>
      <c r="D411"/>
      <c r="E411"/>
      <c r="F411"/>
      <c r="G411"/>
      <c r="H411" s="1"/>
      <c r="I411"/>
      <c r="J411"/>
    </row>
    <row r="412" spans="3:10" x14ac:dyDescent="0.3">
      <c r="C412"/>
      <c r="D412"/>
      <c r="E412"/>
      <c r="F412"/>
      <c r="G412"/>
      <c r="H412" s="1"/>
      <c r="I412"/>
      <c r="J412"/>
    </row>
    <row r="413" spans="3:10" x14ac:dyDescent="0.3">
      <c r="C413"/>
      <c r="D413"/>
      <c r="E413"/>
      <c r="F413"/>
      <c r="G413"/>
      <c r="H413" s="1"/>
      <c r="I413"/>
      <c r="J413"/>
    </row>
    <row r="414" spans="3:10" x14ac:dyDescent="0.3">
      <c r="C414"/>
      <c r="D414"/>
      <c r="E414"/>
      <c r="F414"/>
      <c r="G414"/>
      <c r="H414" s="1"/>
      <c r="I414"/>
      <c r="J414"/>
    </row>
    <row r="415" spans="3:10" x14ac:dyDescent="0.3">
      <c r="C415"/>
      <c r="D415"/>
      <c r="E415"/>
      <c r="F415"/>
      <c r="G415"/>
      <c r="H415" s="1"/>
      <c r="I415"/>
      <c r="J415"/>
    </row>
    <row r="416" spans="3:10" x14ac:dyDescent="0.3">
      <c r="C416"/>
      <c r="D416"/>
      <c r="E416"/>
      <c r="F416"/>
      <c r="G416"/>
      <c r="H416" s="1"/>
      <c r="I416"/>
      <c r="J416"/>
    </row>
    <row r="417" spans="3:10" x14ac:dyDescent="0.3">
      <c r="C417"/>
      <c r="D417"/>
      <c r="E417"/>
      <c r="F417"/>
      <c r="G417"/>
      <c r="H417" s="1"/>
      <c r="I417"/>
      <c r="J417"/>
    </row>
    <row r="418" spans="3:10" x14ac:dyDescent="0.3">
      <c r="C418"/>
      <c r="D418"/>
      <c r="E418"/>
      <c r="F418"/>
      <c r="G418"/>
      <c r="H418" s="1"/>
      <c r="I418"/>
      <c r="J418"/>
    </row>
    <row r="419" spans="3:10" x14ac:dyDescent="0.3">
      <c r="C419"/>
      <c r="D419"/>
      <c r="E419"/>
      <c r="F419"/>
      <c r="G419"/>
      <c r="H419" s="1"/>
      <c r="I419"/>
      <c r="J419"/>
    </row>
    <row r="420" spans="3:10" x14ac:dyDescent="0.3">
      <c r="C420"/>
      <c r="D420"/>
      <c r="E420"/>
      <c r="F420"/>
      <c r="G420"/>
      <c r="H420" s="1"/>
      <c r="I420"/>
      <c r="J420"/>
    </row>
    <row r="421" spans="3:10" x14ac:dyDescent="0.3">
      <c r="C421"/>
      <c r="D421"/>
      <c r="E421"/>
      <c r="F421"/>
      <c r="G421"/>
      <c r="H421" s="1"/>
      <c r="I421"/>
      <c r="J421"/>
    </row>
    <row r="422" spans="3:10" x14ac:dyDescent="0.3">
      <c r="C422"/>
      <c r="D422"/>
      <c r="E422"/>
      <c r="F422"/>
      <c r="G422"/>
      <c r="H422" s="1"/>
      <c r="I422"/>
      <c r="J422"/>
    </row>
    <row r="423" spans="3:10" x14ac:dyDescent="0.3">
      <c r="C423"/>
      <c r="D423"/>
      <c r="E423"/>
      <c r="F423"/>
      <c r="G423"/>
      <c r="H423" s="1"/>
      <c r="I423"/>
      <c r="J423"/>
    </row>
    <row r="424" spans="3:10" x14ac:dyDescent="0.3">
      <c r="C424"/>
      <c r="D424"/>
      <c r="E424"/>
      <c r="F424"/>
      <c r="G424"/>
      <c r="H424" s="1"/>
      <c r="I424"/>
      <c r="J424"/>
    </row>
    <row r="425" spans="3:10" x14ac:dyDescent="0.3">
      <c r="C425"/>
      <c r="D425"/>
      <c r="E425"/>
      <c r="F425"/>
      <c r="G425"/>
      <c r="H425" s="1"/>
      <c r="I425"/>
      <c r="J425"/>
    </row>
    <row r="426" spans="3:10" x14ac:dyDescent="0.3">
      <c r="C426"/>
      <c r="D426"/>
      <c r="E426"/>
      <c r="F426"/>
      <c r="G426"/>
      <c r="H426" s="1"/>
      <c r="I426"/>
      <c r="J426"/>
    </row>
    <row r="427" spans="3:10" x14ac:dyDescent="0.3">
      <c r="C427"/>
      <c r="D427"/>
      <c r="E427"/>
      <c r="F427"/>
      <c r="G427"/>
      <c r="H427" s="1"/>
      <c r="I427"/>
      <c r="J427"/>
    </row>
    <row r="428" spans="3:10" x14ac:dyDescent="0.3">
      <c r="C428"/>
      <c r="D428"/>
      <c r="E428"/>
      <c r="F428"/>
      <c r="G428"/>
      <c r="H428" s="1"/>
      <c r="I428"/>
      <c r="J428"/>
    </row>
    <row r="429" spans="3:10" x14ac:dyDescent="0.3">
      <c r="C429"/>
      <c r="D429"/>
      <c r="E429"/>
      <c r="F429"/>
      <c r="G429"/>
      <c r="H429" s="1"/>
      <c r="I429"/>
      <c r="J429"/>
    </row>
    <row r="430" spans="3:10" x14ac:dyDescent="0.3">
      <c r="C430"/>
      <c r="D430"/>
      <c r="E430"/>
      <c r="F430"/>
      <c r="G430"/>
      <c r="H430" s="1"/>
      <c r="I430"/>
      <c r="J430"/>
    </row>
    <row r="431" spans="3:10" x14ac:dyDescent="0.3">
      <c r="C431"/>
      <c r="D431"/>
      <c r="E431"/>
      <c r="F431"/>
      <c r="G431"/>
      <c r="H431" s="1"/>
      <c r="I431"/>
      <c r="J431"/>
    </row>
    <row r="432" spans="3:10" x14ac:dyDescent="0.3">
      <c r="C432"/>
      <c r="D432"/>
      <c r="E432"/>
      <c r="F432"/>
      <c r="G432"/>
      <c r="H432" s="1"/>
      <c r="I432"/>
      <c r="J432"/>
    </row>
    <row r="433" spans="3:10" x14ac:dyDescent="0.3">
      <c r="C433"/>
      <c r="D433"/>
      <c r="E433"/>
      <c r="F433"/>
      <c r="G433"/>
      <c r="H433" s="1"/>
      <c r="I433"/>
      <c r="J433"/>
    </row>
    <row r="434" spans="3:10" x14ac:dyDescent="0.3">
      <c r="C434"/>
      <c r="D434"/>
      <c r="E434"/>
      <c r="F434"/>
      <c r="G434"/>
      <c r="H434" s="1"/>
      <c r="I434"/>
      <c r="J434"/>
    </row>
    <row r="435" spans="3:10" x14ac:dyDescent="0.3">
      <c r="C435"/>
      <c r="D435"/>
      <c r="E435"/>
      <c r="F435"/>
      <c r="G435"/>
      <c r="H435" s="1"/>
      <c r="I435"/>
      <c r="J435"/>
    </row>
    <row r="436" spans="3:10" x14ac:dyDescent="0.3">
      <c r="C436"/>
      <c r="D436"/>
      <c r="E436"/>
      <c r="F436"/>
      <c r="G436"/>
      <c r="H436" s="1"/>
      <c r="I436"/>
      <c r="J436"/>
    </row>
    <row r="437" spans="3:10" x14ac:dyDescent="0.3">
      <c r="C437"/>
      <c r="D437"/>
      <c r="E437"/>
      <c r="F437"/>
      <c r="G437"/>
      <c r="H437" s="1"/>
      <c r="I437"/>
      <c r="J437"/>
    </row>
    <row r="438" spans="3:10" x14ac:dyDescent="0.3">
      <c r="C438"/>
      <c r="D438"/>
      <c r="E438"/>
      <c r="F438"/>
      <c r="G438"/>
      <c r="H438" s="1"/>
      <c r="I438"/>
      <c r="J438"/>
    </row>
    <row r="439" spans="3:10" x14ac:dyDescent="0.3">
      <c r="C439"/>
      <c r="D439"/>
      <c r="E439"/>
      <c r="F439"/>
      <c r="G439"/>
      <c r="H439" s="1"/>
      <c r="I439"/>
      <c r="J439"/>
    </row>
    <row r="440" spans="3:10" x14ac:dyDescent="0.3">
      <c r="C440"/>
      <c r="D440"/>
      <c r="E440"/>
      <c r="F440"/>
      <c r="G440"/>
      <c r="H440" s="1"/>
      <c r="I440"/>
      <c r="J440"/>
    </row>
    <row r="441" spans="3:10" x14ac:dyDescent="0.3">
      <c r="C441"/>
      <c r="D441"/>
      <c r="E441"/>
      <c r="F441"/>
      <c r="G441"/>
      <c r="H441" s="1"/>
      <c r="I441"/>
      <c r="J441"/>
    </row>
    <row r="442" spans="3:10" x14ac:dyDescent="0.3">
      <c r="C442"/>
      <c r="D442"/>
      <c r="E442"/>
      <c r="F442"/>
      <c r="G442"/>
      <c r="H442" s="1"/>
      <c r="I442"/>
      <c r="J442"/>
    </row>
    <row r="443" spans="3:10" x14ac:dyDescent="0.3">
      <c r="C443"/>
      <c r="D443"/>
      <c r="E443"/>
      <c r="F443"/>
      <c r="G443"/>
      <c r="H443" s="1"/>
      <c r="I443"/>
      <c r="J443"/>
    </row>
    <row r="444" spans="3:10" x14ac:dyDescent="0.3">
      <c r="C444"/>
      <c r="D444"/>
      <c r="E444"/>
      <c r="F444"/>
      <c r="G444"/>
      <c r="H444" s="1"/>
      <c r="I444"/>
      <c r="J444"/>
    </row>
    <row r="445" spans="3:10" x14ac:dyDescent="0.3">
      <c r="C445"/>
      <c r="D445"/>
      <c r="E445"/>
      <c r="F445"/>
      <c r="G445"/>
      <c r="H445" s="1"/>
      <c r="I445"/>
      <c r="J445"/>
    </row>
    <row r="446" spans="3:10" x14ac:dyDescent="0.3">
      <c r="C446"/>
      <c r="D446"/>
      <c r="E446"/>
      <c r="F446"/>
      <c r="G446"/>
      <c r="H446" s="1"/>
      <c r="I446"/>
      <c r="J446"/>
    </row>
    <row r="447" spans="3:10" x14ac:dyDescent="0.3">
      <c r="C447"/>
      <c r="D447"/>
      <c r="E447"/>
      <c r="F447"/>
      <c r="G447"/>
      <c r="H447" s="1"/>
      <c r="I447"/>
      <c r="J447"/>
    </row>
    <row r="448" spans="3:10" x14ac:dyDescent="0.3">
      <c r="C448"/>
      <c r="D448"/>
      <c r="E448"/>
      <c r="F448"/>
      <c r="G448"/>
      <c r="H448" s="1"/>
      <c r="I448"/>
      <c r="J448"/>
    </row>
    <row r="449" spans="3:10" x14ac:dyDescent="0.3">
      <c r="C449"/>
      <c r="D449"/>
      <c r="E449"/>
      <c r="F449"/>
      <c r="G449"/>
      <c r="H449" s="1"/>
      <c r="I449"/>
      <c r="J449"/>
    </row>
    <row r="450" spans="3:10" x14ac:dyDescent="0.3">
      <c r="C450"/>
      <c r="D450"/>
      <c r="E450"/>
      <c r="F450"/>
      <c r="G450"/>
      <c r="H450" s="1"/>
      <c r="I450"/>
      <c r="J450"/>
    </row>
    <row r="451" spans="3:10" x14ac:dyDescent="0.3">
      <c r="C451"/>
      <c r="D451"/>
      <c r="E451"/>
      <c r="F451"/>
      <c r="G451"/>
      <c r="H451" s="1"/>
      <c r="I451"/>
      <c r="J451"/>
    </row>
    <row r="452" spans="3:10" x14ac:dyDescent="0.3">
      <c r="C452"/>
      <c r="D452"/>
      <c r="E452"/>
      <c r="F452"/>
      <c r="G452"/>
      <c r="H452" s="1"/>
      <c r="I452"/>
      <c r="J452"/>
    </row>
    <row r="453" spans="3:10" x14ac:dyDescent="0.3">
      <c r="C453"/>
      <c r="D453"/>
      <c r="E453"/>
      <c r="F453"/>
      <c r="G453"/>
      <c r="H453" s="1"/>
      <c r="I453"/>
      <c r="J453"/>
    </row>
    <row r="454" spans="3:10" x14ac:dyDescent="0.3">
      <c r="C454"/>
      <c r="D454"/>
      <c r="E454"/>
      <c r="F454"/>
      <c r="G454"/>
      <c r="H454" s="1"/>
      <c r="I454"/>
      <c r="J454"/>
    </row>
    <row r="455" spans="3:10" x14ac:dyDescent="0.3">
      <c r="C455"/>
      <c r="D455"/>
      <c r="E455"/>
      <c r="F455"/>
      <c r="G455"/>
      <c r="H455" s="1"/>
      <c r="I455"/>
      <c r="J455"/>
    </row>
    <row r="456" spans="3:10" x14ac:dyDescent="0.3">
      <c r="C456"/>
      <c r="D456"/>
      <c r="E456"/>
      <c r="F456"/>
      <c r="G456"/>
      <c r="H456" s="1"/>
      <c r="I456"/>
      <c r="J456"/>
    </row>
    <row r="457" spans="3:10" x14ac:dyDescent="0.3">
      <c r="C457"/>
      <c r="D457"/>
      <c r="E457"/>
      <c r="F457"/>
      <c r="G457"/>
      <c r="H457" s="1"/>
      <c r="I457"/>
      <c r="J457"/>
    </row>
    <row r="458" spans="3:10" x14ac:dyDescent="0.3">
      <c r="C458"/>
      <c r="D458"/>
      <c r="E458"/>
      <c r="F458"/>
      <c r="G458"/>
      <c r="H458" s="1"/>
      <c r="I458"/>
      <c r="J458"/>
    </row>
    <row r="459" spans="3:10" x14ac:dyDescent="0.3">
      <c r="C459"/>
      <c r="D459"/>
      <c r="E459"/>
      <c r="F459"/>
      <c r="G459"/>
      <c r="H459" s="1"/>
      <c r="I459"/>
      <c r="J459"/>
    </row>
    <row r="460" spans="3:10" x14ac:dyDescent="0.3">
      <c r="C460"/>
      <c r="D460"/>
      <c r="E460"/>
      <c r="F460"/>
      <c r="G460"/>
      <c r="H460" s="1"/>
      <c r="I460"/>
      <c r="J460"/>
    </row>
    <row r="461" spans="3:10" x14ac:dyDescent="0.3">
      <c r="C461"/>
      <c r="D461"/>
      <c r="E461"/>
      <c r="F461"/>
      <c r="G461"/>
      <c r="H461" s="1"/>
      <c r="I461"/>
      <c r="J461"/>
    </row>
    <row r="462" spans="3:10" x14ac:dyDescent="0.3">
      <c r="C462"/>
      <c r="D462"/>
      <c r="E462"/>
      <c r="F462"/>
      <c r="G462"/>
      <c r="H462" s="1"/>
      <c r="I462"/>
      <c r="J462"/>
    </row>
    <row r="463" spans="3:10" x14ac:dyDescent="0.3">
      <c r="C463"/>
      <c r="D463"/>
      <c r="E463"/>
      <c r="F463"/>
      <c r="G463"/>
      <c r="H463" s="1"/>
      <c r="I463"/>
      <c r="J463"/>
    </row>
    <row r="464" spans="3:10" x14ac:dyDescent="0.3">
      <c r="C464"/>
      <c r="D464"/>
      <c r="E464"/>
      <c r="F464"/>
      <c r="G464"/>
      <c r="H464" s="1"/>
      <c r="I464"/>
      <c r="J464"/>
    </row>
    <row r="465" spans="3:10" x14ac:dyDescent="0.3">
      <c r="C465"/>
      <c r="D465"/>
      <c r="E465"/>
      <c r="F465"/>
      <c r="G465"/>
      <c r="H465" s="1"/>
      <c r="I465"/>
      <c r="J465"/>
    </row>
    <row r="466" spans="3:10" x14ac:dyDescent="0.3">
      <c r="C466"/>
      <c r="D466"/>
      <c r="E466"/>
      <c r="F466"/>
      <c r="G466"/>
      <c r="H466" s="1"/>
      <c r="I466"/>
      <c r="J466"/>
    </row>
    <row r="467" spans="3:10" x14ac:dyDescent="0.3">
      <c r="C467"/>
      <c r="D467"/>
      <c r="E467"/>
      <c r="F467"/>
      <c r="G467"/>
      <c r="H467" s="1"/>
      <c r="I467"/>
      <c r="J467"/>
    </row>
    <row r="468" spans="3:10" x14ac:dyDescent="0.3">
      <c r="C468"/>
      <c r="D468"/>
      <c r="E468"/>
      <c r="F468"/>
      <c r="G468"/>
      <c r="H468" s="1"/>
      <c r="I468"/>
      <c r="J468"/>
    </row>
    <row r="469" spans="3:10" x14ac:dyDescent="0.3">
      <c r="C469"/>
      <c r="D469"/>
      <c r="E469"/>
      <c r="F469"/>
      <c r="G469"/>
      <c r="H469" s="1"/>
      <c r="I469"/>
      <c r="J469"/>
    </row>
    <row r="470" spans="3:10" x14ac:dyDescent="0.3">
      <c r="C470"/>
      <c r="D470"/>
      <c r="E470"/>
      <c r="F470"/>
      <c r="G470"/>
      <c r="H470" s="1"/>
      <c r="I470"/>
      <c r="J470"/>
    </row>
    <row r="471" spans="3:10" x14ac:dyDescent="0.3">
      <c r="C471"/>
      <c r="D471"/>
      <c r="E471"/>
      <c r="F471"/>
      <c r="G471"/>
      <c r="H471" s="1"/>
      <c r="I471"/>
      <c r="J471"/>
    </row>
    <row r="472" spans="3:10" x14ac:dyDescent="0.3">
      <c r="C472"/>
      <c r="D472"/>
      <c r="E472"/>
      <c r="F472"/>
      <c r="G472"/>
      <c r="H472" s="1"/>
      <c r="I472"/>
      <c r="J472"/>
    </row>
    <row r="473" spans="3:10" x14ac:dyDescent="0.3">
      <c r="C473"/>
      <c r="D473"/>
      <c r="E473"/>
      <c r="F473"/>
      <c r="G473"/>
      <c r="H473" s="1"/>
      <c r="I473"/>
      <c r="J473"/>
    </row>
    <row r="474" spans="3:10" x14ac:dyDescent="0.3">
      <c r="C474"/>
      <c r="D474"/>
      <c r="E474"/>
      <c r="F474"/>
      <c r="G474"/>
      <c r="H474" s="1"/>
      <c r="I474"/>
      <c r="J474"/>
    </row>
    <row r="475" spans="3:10" x14ac:dyDescent="0.3">
      <c r="C475"/>
      <c r="D475"/>
      <c r="E475"/>
      <c r="F475"/>
      <c r="G475"/>
      <c r="H475" s="1"/>
      <c r="I475"/>
      <c r="J475"/>
    </row>
    <row r="476" spans="3:10" x14ac:dyDescent="0.3">
      <c r="C476"/>
      <c r="D476"/>
      <c r="E476"/>
      <c r="F476"/>
      <c r="G476"/>
      <c r="H476" s="1"/>
      <c r="I476"/>
      <c r="J476"/>
    </row>
    <row r="477" spans="3:10" x14ac:dyDescent="0.3">
      <c r="C477"/>
      <c r="D477"/>
      <c r="E477"/>
      <c r="F477"/>
      <c r="G477"/>
      <c r="H477" s="1"/>
      <c r="I477"/>
      <c r="J477"/>
    </row>
    <row r="478" spans="3:10" x14ac:dyDescent="0.3">
      <c r="C478"/>
      <c r="D478"/>
      <c r="E478"/>
      <c r="F478"/>
      <c r="G478"/>
      <c r="H478" s="1"/>
      <c r="I478"/>
      <c r="J478"/>
    </row>
    <row r="479" spans="3:10" x14ac:dyDescent="0.3">
      <c r="C479"/>
      <c r="D479"/>
      <c r="E479"/>
      <c r="F479"/>
      <c r="G479"/>
      <c r="H479" s="1"/>
      <c r="I479"/>
      <c r="J479"/>
    </row>
    <row r="480" spans="3:10" x14ac:dyDescent="0.3">
      <c r="C480"/>
      <c r="D480"/>
      <c r="E480"/>
      <c r="F480"/>
      <c r="G480"/>
      <c r="H480" s="1"/>
      <c r="I480"/>
      <c r="J480"/>
    </row>
    <row r="481" spans="3:10" x14ac:dyDescent="0.3">
      <c r="C481"/>
      <c r="D481"/>
      <c r="E481"/>
      <c r="F481"/>
      <c r="G481"/>
      <c r="H481" s="1"/>
      <c r="I481"/>
      <c r="J481"/>
    </row>
    <row r="482" spans="3:10" x14ac:dyDescent="0.3">
      <c r="C482"/>
      <c r="D482"/>
      <c r="E482"/>
      <c r="F482"/>
      <c r="G482"/>
      <c r="H482" s="1"/>
      <c r="I482"/>
      <c r="J482"/>
    </row>
    <row r="483" spans="3:10" x14ac:dyDescent="0.3">
      <c r="C483"/>
      <c r="D483"/>
      <c r="E483"/>
      <c r="F483"/>
      <c r="G483"/>
      <c r="H483" s="1"/>
      <c r="I483"/>
      <c r="J483"/>
    </row>
    <row r="484" spans="3:10" x14ac:dyDescent="0.3">
      <c r="C484"/>
      <c r="D484"/>
      <c r="E484"/>
      <c r="F484"/>
      <c r="G484"/>
      <c r="H484" s="1"/>
      <c r="I484"/>
      <c r="J484"/>
    </row>
    <row r="485" spans="3:10" x14ac:dyDescent="0.3">
      <c r="C485"/>
      <c r="D485"/>
      <c r="E485"/>
      <c r="F485"/>
      <c r="G485"/>
      <c r="H485" s="1"/>
      <c r="I485"/>
      <c r="J485"/>
    </row>
    <row r="486" spans="3:10" x14ac:dyDescent="0.3">
      <c r="C486"/>
      <c r="D486"/>
      <c r="E486"/>
      <c r="F486"/>
      <c r="G486"/>
      <c r="H486" s="1"/>
      <c r="I486"/>
      <c r="J486"/>
    </row>
    <row r="487" spans="3:10" x14ac:dyDescent="0.3">
      <c r="C487"/>
      <c r="D487"/>
      <c r="E487"/>
      <c r="F487"/>
      <c r="G487"/>
      <c r="H487" s="1"/>
      <c r="I487"/>
      <c r="J487"/>
    </row>
    <row r="488" spans="3:10" x14ac:dyDescent="0.3">
      <c r="C488"/>
      <c r="D488"/>
      <c r="E488"/>
      <c r="F488"/>
      <c r="G488"/>
      <c r="H488" s="1"/>
      <c r="I488"/>
      <c r="J488"/>
    </row>
    <row r="489" spans="3:10" x14ac:dyDescent="0.3">
      <c r="C489"/>
      <c r="D489"/>
      <c r="E489"/>
      <c r="F489"/>
      <c r="G489"/>
      <c r="H489" s="1"/>
      <c r="I489"/>
      <c r="J489"/>
    </row>
    <row r="490" spans="3:10" x14ac:dyDescent="0.3">
      <c r="C490"/>
      <c r="D490"/>
      <c r="E490"/>
      <c r="F490"/>
      <c r="G490"/>
      <c r="H490" s="1"/>
      <c r="I490"/>
      <c r="J490"/>
    </row>
    <row r="491" spans="3:10" x14ac:dyDescent="0.3">
      <c r="C491"/>
      <c r="D491"/>
      <c r="E491"/>
      <c r="F491"/>
      <c r="G491"/>
      <c r="H491" s="1"/>
      <c r="I491"/>
      <c r="J491"/>
    </row>
    <row r="492" spans="3:10" x14ac:dyDescent="0.3">
      <c r="C492"/>
      <c r="D492"/>
      <c r="E492"/>
      <c r="F492"/>
      <c r="G492"/>
      <c r="H492" s="1"/>
      <c r="I492"/>
      <c r="J492"/>
    </row>
    <row r="493" spans="3:10" x14ac:dyDescent="0.3">
      <c r="C493"/>
      <c r="D493"/>
      <c r="E493"/>
      <c r="F493"/>
      <c r="G493"/>
      <c r="H493" s="1"/>
      <c r="I493"/>
      <c r="J493"/>
    </row>
    <row r="494" spans="3:10" x14ac:dyDescent="0.3">
      <c r="C494"/>
      <c r="D494"/>
      <c r="E494"/>
      <c r="F494"/>
      <c r="G494"/>
      <c r="H494" s="1"/>
      <c r="I494"/>
      <c r="J494"/>
    </row>
    <row r="495" spans="3:10" x14ac:dyDescent="0.3">
      <c r="C495"/>
      <c r="D495"/>
      <c r="E495"/>
      <c r="F495"/>
      <c r="G495"/>
      <c r="H495" s="1"/>
      <c r="I495"/>
      <c r="J495"/>
    </row>
    <row r="496" spans="3:10" x14ac:dyDescent="0.3">
      <c r="C496"/>
      <c r="D496"/>
      <c r="E496"/>
      <c r="F496"/>
      <c r="G496"/>
      <c r="H496" s="1"/>
      <c r="I496"/>
      <c r="J496"/>
    </row>
    <row r="497" spans="3:10" x14ac:dyDescent="0.3">
      <c r="C497"/>
      <c r="D497"/>
      <c r="E497"/>
      <c r="F497"/>
      <c r="G497"/>
      <c r="H497" s="1"/>
      <c r="I497"/>
      <c r="J497"/>
    </row>
    <row r="498" spans="3:10" x14ac:dyDescent="0.3">
      <c r="C498"/>
      <c r="D498"/>
      <c r="E498"/>
      <c r="F498"/>
      <c r="G498"/>
      <c r="H498" s="1"/>
      <c r="I498"/>
      <c r="J498"/>
    </row>
    <row r="499" spans="3:10" x14ac:dyDescent="0.3">
      <c r="C499"/>
      <c r="D499"/>
      <c r="E499"/>
      <c r="F499"/>
      <c r="G499"/>
      <c r="H499" s="1"/>
      <c r="I499"/>
      <c r="J499"/>
    </row>
    <row r="500" spans="3:10" x14ac:dyDescent="0.3">
      <c r="C500"/>
      <c r="D500"/>
      <c r="E500"/>
      <c r="F500"/>
      <c r="G500"/>
      <c r="H500" s="1"/>
      <c r="I500"/>
      <c r="J500"/>
    </row>
    <row r="501" spans="3:10" x14ac:dyDescent="0.3">
      <c r="C501"/>
      <c r="D501"/>
      <c r="E501"/>
      <c r="F501"/>
      <c r="G501"/>
      <c r="H501" s="1"/>
      <c r="I501"/>
      <c r="J501"/>
    </row>
    <row r="502" spans="3:10" x14ac:dyDescent="0.3">
      <c r="C502"/>
      <c r="D502"/>
      <c r="E502"/>
      <c r="F502"/>
      <c r="G502"/>
      <c r="H502" s="1"/>
      <c r="I502"/>
      <c r="J502"/>
    </row>
    <row r="503" spans="3:10" x14ac:dyDescent="0.3">
      <c r="C503"/>
      <c r="D503"/>
      <c r="E503"/>
      <c r="F503"/>
      <c r="G503"/>
      <c r="H503" s="1"/>
      <c r="I503"/>
      <c r="J503"/>
    </row>
    <row r="504" spans="3:10" x14ac:dyDescent="0.3">
      <c r="C504"/>
      <c r="D504"/>
      <c r="E504"/>
      <c r="F504"/>
      <c r="G504"/>
      <c r="H504" s="1"/>
      <c r="I504"/>
      <c r="J504"/>
    </row>
    <row r="505" spans="3:10" x14ac:dyDescent="0.3">
      <c r="C505"/>
      <c r="D505"/>
      <c r="E505"/>
      <c r="F505"/>
      <c r="G505"/>
      <c r="H505" s="1"/>
      <c r="I505"/>
      <c r="J505"/>
    </row>
    <row r="506" spans="3:10" x14ac:dyDescent="0.3">
      <c r="C506"/>
      <c r="D506"/>
      <c r="E506"/>
      <c r="F506"/>
      <c r="G506"/>
      <c r="H506" s="1"/>
      <c r="I506"/>
      <c r="J506"/>
    </row>
    <row r="507" spans="3:10" x14ac:dyDescent="0.3">
      <c r="C507"/>
      <c r="D507"/>
      <c r="E507"/>
      <c r="F507"/>
      <c r="G507"/>
      <c r="H507" s="1"/>
      <c r="I507"/>
      <c r="J507"/>
    </row>
    <row r="508" spans="3:10" x14ac:dyDescent="0.3">
      <c r="C508"/>
      <c r="D508"/>
      <c r="E508"/>
      <c r="F508"/>
      <c r="G508"/>
      <c r="H508" s="1"/>
      <c r="I508"/>
      <c r="J508"/>
    </row>
    <row r="509" spans="3:10" x14ac:dyDescent="0.3">
      <c r="C509"/>
      <c r="D509"/>
      <c r="E509"/>
      <c r="F509"/>
      <c r="G509"/>
      <c r="H509" s="1"/>
      <c r="I509"/>
      <c r="J509"/>
    </row>
    <row r="510" spans="3:10" x14ac:dyDescent="0.3">
      <c r="C510"/>
      <c r="D510"/>
      <c r="E510"/>
      <c r="F510"/>
      <c r="G510"/>
      <c r="H510" s="1"/>
      <c r="I510"/>
      <c r="J510"/>
    </row>
    <row r="511" spans="3:10" x14ac:dyDescent="0.3">
      <c r="C511"/>
      <c r="D511"/>
      <c r="E511"/>
      <c r="F511"/>
      <c r="G511"/>
      <c r="H511" s="1"/>
      <c r="I511"/>
      <c r="J511"/>
    </row>
    <row r="512" spans="3:10" x14ac:dyDescent="0.3">
      <c r="C512"/>
      <c r="D512"/>
      <c r="E512"/>
      <c r="F512"/>
      <c r="G512"/>
      <c r="H512" s="1"/>
      <c r="I512"/>
      <c r="J512"/>
    </row>
    <row r="513" spans="3:10" x14ac:dyDescent="0.3">
      <c r="C513"/>
      <c r="D513"/>
      <c r="E513"/>
      <c r="F513"/>
      <c r="G513"/>
      <c r="H513" s="1"/>
      <c r="I513"/>
      <c r="J513"/>
    </row>
    <row r="514" spans="3:10" x14ac:dyDescent="0.3">
      <c r="C514"/>
      <c r="D514"/>
      <c r="E514"/>
      <c r="F514"/>
      <c r="G514"/>
      <c r="H514" s="1"/>
      <c r="I514"/>
      <c r="J514"/>
    </row>
    <row r="515" spans="3:10" x14ac:dyDescent="0.3">
      <c r="C515"/>
      <c r="D515"/>
      <c r="E515"/>
      <c r="F515"/>
      <c r="G515"/>
      <c r="H515" s="1"/>
      <c r="I515"/>
      <c r="J515"/>
    </row>
    <row r="516" spans="3:10" x14ac:dyDescent="0.3">
      <c r="C516"/>
      <c r="D516"/>
      <c r="E516"/>
      <c r="F516"/>
      <c r="G516"/>
      <c r="H516" s="1"/>
      <c r="I516"/>
      <c r="J516"/>
    </row>
    <row r="517" spans="3:10" x14ac:dyDescent="0.3">
      <c r="C517"/>
      <c r="D517"/>
      <c r="E517"/>
      <c r="F517"/>
      <c r="G517"/>
      <c r="H517" s="1"/>
      <c r="I517"/>
      <c r="J517"/>
    </row>
    <row r="518" spans="3:10" x14ac:dyDescent="0.3">
      <c r="C518"/>
      <c r="D518"/>
      <c r="E518"/>
      <c r="F518"/>
      <c r="G518"/>
      <c r="H518" s="1"/>
      <c r="I518"/>
      <c r="J518"/>
    </row>
    <row r="519" spans="3:10" x14ac:dyDescent="0.3">
      <c r="C519"/>
      <c r="D519"/>
      <c r="E519"/>
      <c r="F519"/>
      <c r="G519"/>
      <c r="H519" s="1"/>
      <c r="I519"/>
      <c r="J519"/>
    </row>
    <row r="520" spans="3:10" x14ac:dyDescent="0.3">
      <c r="C520"/>
      <c r="D520"/>
      <c r="E520"/>
      <c r="F520"/>
      <c r="G520"/>
      <c r="H520" s="1"/>
      <c r="I520"/>
      <c r="J520"/>
    </row>
    <row r="521" spans="3:10" x14ac:dyDescent="0.3">
      <c r="C521"/>
      <c r="D521"/>
      <c r="E521"/>
      <c r="F521"/>
      <c r="G521"/>
      <c r="H521" s="1"/>
      <c r="I521"/>
      <c r="J521"/>
    </row>
    <row r="522" spans="3:10" x14ac:dyDescent="0.3">
      <c r="C522"/>
      <c r="D522"/>
      <c r="E522"/>
      <c r="F522"/>
      <c r="G522"/>
      <c r="H522" s="1"/>
      <c r="I522"/>
      <c r="J522"/>
    </row>
    <row r="523" spans="3:10" x14ac:dyDescent="0.3">
      <c r="C523"/>
      <c r="D523"/>
      <c r="E523"/>
      <c r="F523"/>
      <c r="G523"/>
      <c r="H523" s="1"/>
      <c r="I523"/>
      <c r="J523"/>
    </row>
    <row r="524" spans="3:10" x14ac:dyDescent="0.3">
      <c r="C524"/>
      <c r="D524"/>
      <c r="E524"/>
      <c r="F524"/>
      <c r="G524"/>
      <c r="H524" s="1"/>
      <c r="I524"/>
      <c r="J524"/>
    </row>
    <row r="525" spans="3:10" x14ac:dyDescent="0.3">
      <c r="C525"/>
      <c r="D525"/>
      <c r="E525"/>
      <c r="F525"/>
      <c r="G525"/>
      <c r="H525" s="1"/>
      <c r="I525"/>
      <c r="J525"/>
    </row>
    <row r="526" spans="3:10" x14ac:dyDescent="0.3">
      <c r="C526"/>
      <c r="D526"/>
      <c r="E526"/>
      <c r="F526"/>
      <c r="G526"/>
      <c r="H526" s="1"/>
      <c r="I526"/>
      <c r="J526"/>
    </row>
    <row r="527" spans="3:10" x14ac:dyDescent="0.3">
      <c r="C527"/>
      <c r="D527"/>
      <c r="E527"/>
      <c r="F527"/>
      <c r="G527"/>
      <c r="H527" s="1"/>
      <c r="I527"/>
      <c r="J527"/>
    </row>
    <row r="528" spans="3:10" x14ac:dyDescent="0.3">
      <c r="C528"/>
      <c r="D528"/>
      <c r="E528"/>
      <c r="F528"/>
      <c r="G528"/>
      <c r="H528" s="1"/>
      <c r="I528"/>
      <c r="J528"/>
    </row>
    <row r="529" spans="3:10" x14ac:dyDescent="0.3">
      <c r="C529"/>
      <c r="D529"/>
      <c r="E529"/>
      <c r="F529"/>
      <c r="G529"/>
      <c r="H529" s="1"/>
      <c r="I529"/>
      <c r="J529"/>
    </row>
    <row r="530" spans="3:10" x14ac:dyDescent="0.3">
      <c r="C530"/>
      <c r="D530"/>
      <c r="E530"/>
      <c r="F530"/>
      <c r="G530"/>
      <c r="H530" s="1"/>
      <c r="I530"/>
      <c r="J530"/>
    </row>
    <row r="531" spans="3:10" x14ac:dyDescent="0.3">
      <c r="C531"/>
      <c r="D531"/>
      <c r="E531"/>
      <c r="F531"/>
      <c r="G531"/>
      <c r="H531" s="1"/>
      <c r="I531"/>
      <c r="J531"/>
    </row>
    <row r="532" spans="3:10" x14ac:dyDescent="0.3">
      <c r="C532"/>
      <c r="D532"/>
      <c r="E532"/>
      <c r="F532"/>
      <c r="G532"/>
      <c r="H532" s="1"/>
      <c r="I532"/>
      <c r="J532"/>
    </row>
    <row r="533" spans="3:10" x14ac:dyDescent="0.3">
      <c r="C533"/>
      <c r="D533"/>
      <c r="E533"/>
      <c r="F533"/>
      <c r="G533"/>
      <c r="H533" s="1"/>
      <c r="I533"/>
      <c r="J533"/>
    </row>
    <row r="534" spans="3:10" x14ac:dyDescent="0.3">
      <c r="C534"/>
      <c r="D534"/>
      <c r="E534"/>
      <c r="F534"/>
      <c r="G534"/>
      <c r="H534" s="1"/>
      <c r="I534"/>
      <c r="J534"/>
    </row>
    <row r="535" spans="3:10" x14ac:dyDescent="0.3">
      <c r="C535"/>
      <c r="D535"/>
      <c r="E535"/>
      <c r="F535"/>
      <c r="G535"/>
      <c r="H535" s="1"/>
      <c r="I535"/>
      <c r="J535"/>
    </row>
    <row r="536" spans="3:10" x14ac:dyDescent="0.3">
      <c r="C536"/>
      <c r="D536"/>
      <c r="E536"/>
      <c r="F536"/>
      <c r="G536"/>
      <c r="H536" s="1"/>
      <c r="I536"/>
      <c r="J536"/>
    </row>
    <row r="537" spans="3:10" x14ac:dyDescent="0.3">
      <c r="C537"/>
      <c r="D537"/>
      <c r="E537"/>
      <c r="F537"/>
      <c r="G537"/>
      <c r="H537" s="1"/>
      <c r="I537"/>
      <c r="J537"/>
    </row>
    <row r="538" spans="3:10" x14ac:dyDescent="0.3">
      <c r="C538"/>
      <c r="D538"/>
      <c r="E538"/>
      <c r="F538"/>
      <c r="G538"/>
      <c r="H538" s="1"/>
      <c r="I538"/>
      <c r="J538"/>
    </row>
    <row r="539" spans="3:10" x14ac:dyDescent="0.3">
      <c r="C539"/>
      <c r="D539"/>
      <c r="E539"/>
      <c r="F539"/>
      <c r="G539"/>
      <c r="H539" s="1"/>
      <c r="I539"/>
      <c r="J539"/>
    </row>
    <row r="540" spans="3:10" x14ac:dyDescent="0.3">
      <c r="C540"/>
      <c r="D540"/>
      <c r="E540"/>
      <c r="F540"/>
      <c r="G540"/>
      <c r="H540" s="1"/>
      <c r="I540"/>
      <c r="J540"/>
    </row>
    <row r="541" spans="3:10" x14ac:dyDescent="0.3">
      <c r="C541"/>
      <c r="D541"/>
      <c r="E541"/>
      <c r="F541"/>
      <c r="G541"/>
      <c r="H541" s="1"/>
      <c r="I541"/>
      <c r="J541"/>
    </row>
    <row r="542" spans="3:10" x14ac:dyDescent="0.3">
      <c r="C542"/>
      <c r="D542"/>
      <c r="E542"/>
      <c r="F542"/>
      <c r="G542"/>
      <c r="H542" s="1"/>
      <c r="I542"/>
      <c r="J542"/>
    </row>
    <row r="543" spans="3:10" x14ac:dyDescent="0.3">
      <c r="C543"/>
      <c r="D543"/>
      <c r="E543"/>
      <c r="F543"/>
      <c r="G543"/>
      <c r="H543" s="1"/>
      <c r="I543"/>
      <c r="J543"/>
    </row>
    <row r="544" spans="3:10" x14ac:dyDescent="0.3">
      <c r="C544"/>
      <c r="D544"/>
      <c r="E544"/>
      <c r="F544"/>
      <c r="G544"/>
      <c r="H544" s="1"/>
      <c r="I544"/>
      <c r="J544"/>
    </row>
    <row r="545" spans="3:10" x14ac:dyDescent="0.3">
      <c r="C545"/>
      <c r="D545"/>
      <c r="E545"/>
      <c r="F545"/>
      <c r="G545"/>
      <c r="H545" s="1"/>
      <c r="I545"/>
      <c r="J545"/>
    </row>
    <row r="546" spans="3:10" x14ac:dyDescent="0.3">
      <c r="C546"/>
      <c r="D546"/>
      <c r="E546"/>
      <c r="F546"/>
      <c r="G546"/>
      <c r="H546" s="1"/>
      <c r="I546"/>
      <c r="J546"/>
    </row>
    <row r="547" spans="3:10" x14ac:dyDescent="0.3">
      <c r="C547"/>
      <c r="D547"/>
      <c r="E547"/>
      <c r="F547"/>
      <c r="G547"/>
      <c r="H547" s="1"/>
      <c r="I547"/>
      <c r="J547"/>
    </row>
    <row r="548" spans="3:10" x14ac:dyDescent="0.3">
      <c r="C548"/>
      <c r="D548"/>
      <c r="E548"/>
      <c r="F548"/>
      <c r="G548"/>
      <c r="H548" s="1"/>
      <c r="I548"/>
      <c r="J548"/>
    </row>
    <row r="549" spans="3:10" x14ac:dyDescent="0.3">
      <c r="C549"/>
      <c r="D549"/>
      <c r="E549"/>
      <c r="F549"/>
      <c r="G549"/>
      <c r="H549" s="1"/>
      <c r="I549"/>
      <c r="J549"/>
    </row>
    <row r="550" spans="3:10" x14ac:dyDescent="0.3">
      <c r="C550"/>
      <c r="D550"/>
      <c r="E550"/>
      <c r="F550"/>
      <c r="G550"/>
      <c r="H550" s="1"/>
      <c r="I550"/>
      <c r="J550"/>
    </row>
    <row r="551" spans="3:10" x14ac:dyDescent="0.3">
      <c r="C551"/>
      <c r="D551"/>
      <c r="E551"/>
      <c r="F551"/>
      <c r="G551"/>
      <c r="H551" s="1"/>
      <c r="I551"/>
      <c r="J551"/>
    </row>
    <row r="552" spans="3:10" x14ac:dyDescent="0.3">
      <c r="C552"/>
      <c r="D552"/>
      <c r="E552"/>
      <c r="F552"/>
      <c r="G552"/>
      <c r="H552" s="1"/>
      <c r="I552"/>
      <c r="J552"/>
    </row>
    <row r="553" spans="3:10" x14ac:dyDescent="0.3">
      <c r="C553"/>
      <c r="D553"/>
      <c r="E553"/>
      <c r="F553"/>
      <c r="G553"/>
      <c r="H553" s="1"/>
      <c r="I553"/>
      <c r="J553"/>
    </row>
    <row r="554" spans="3:10" x14ac:dyDescent="0.3">
      <c r="C554"/>
      <c r="D554"/>
      <c r="E554"/>
      <c r="F554"/>
      <c r="G554"/>
      <c r="H554" s="1"/>
      <c r="I554"/>
      <c r="J554"/>
    </row>
    <row r="555" spans="3:10" x14ac:dyDescent="0.3">
      <c r="C555"/>
      <c r="D555"/>
      <c r="E555"/>
      <c r="F555"/>
      <c r="G555"/>
      <c r="H555" s="1"/>
      <c r="I555"/>
      <c r="J555"/>
    </row>
    <row r="556" spans="3:10" x14ac:dyDescent="0.3">
      <c r="C556"/>
      <c r="D556"/>
      <c r="E556"/>
      <c r="F556"/>
      <c r="G556"/>
      <c r="H556" s="1"/>
      <c r="I556"/>
      <c r="J556"/>
    </row>
    <row r="557" spans="3:10" x14ac:dyDescent="0.3">
      <c r="C557"/>
      <c r="D557"/>
      <c r="E557"/>
      <c r="F557"/>
      <c r="G557"/>
      <c r="H557" s="1"/>
      <c r="I557"/>
      <c r="J557"/>
    </row>
    <row r="558" spans="3:10" x14ac:dyDescent="0.3">
      <c r="C558"/>
      <c r="D558"/>
      <c r="E558"/>
      <c r="F558"/>
      <c r="G558"/>
      <c r="H558" s="1"/>
      <c r="I558"/>
      <c r="J558"/>
    </row>
    <row r="559" spans="3:10" x14ac:dyDescent="0.3">
      <c r="C559"/>
      <c r="D559"/>
      <c r="E559"/>
      <c r="F559"/>
      <c r="G559"/>
      <c r="H559" s="1"/>
      <c r="I559"/>
      <c r="J559"/>
    </row>
    <row r="560" spans="3:10" x14ac:dyDescent="0.3">
      <c r="C560"/>
      <c r="D560"/>
      <c r="E560"/>
      <c r="F560"/>
      <c r="G560"/>
      <c r="H560" s="1"/>
      <c r="I560"/>
      <c r="J560"/>
    </row>
    <row r="561" spans="3:10" x14ac:dyDescent="0.3">
      <c r="C561"/>
      <c r="D561"/>
      <c r="E561"/>
      <c r="F561"/>
      <c r="G561"/>
      <c r="H561" s="1"/>
      <c r="I561"/>
      <c r="J561"/>
    </row>
    <row r="562" spans="3:10" x14ac:dyDescent="0.3">
      <c r="C562"/>
      <c r="D562"/>
      <c r="E562"/>
      <c r="F562"/>
      <c r="G562"/>
      <c r="H562" s="1"/>
      <c r="I562"/>
      <c r="J562"/>
    </row>
    <row r="563" spans="3:10" x14ac:dyDescent="0.3">
      <c r="C563"/>
      <c r="D563"/>
      <c r="E563"/>
      <c r="F563"/>
      <c r="G563"/>
      <c r="H563" s="1"/>
      <c r="I563"/>
      <c r="J563"/>
    </row>
    <row r="564" spans="3:10" x14ac:dyDescent="0.3">
      <c r="C564"/>
      <c r="D564"/>
      <c r="E564"/>
      <c r="F564"/>
      <c r="G564"/>
      <c r="H564" s="1"/>
      <c r="I564"/>
      <c r="J564"/>
    </row>
    <row r="565" spans="3:10" x14ac:dyDescent="0.3">
      <c r="C565"/>
      <c r="D565"/>
      <c r="E565"/>
      <c r="F565"/>
      <c r="G565"/>
      <c r="H565" s="1"/>
      <c r="I565"/>
      <c r="J565"/>
    </row>
    <row r="566" spans="3:10" x14ac:dyDescent="0.3">
      <c r="C566"/>
      <c r="D566"/>
      <c r="E566"/>
      <c r="F566"/>
      <c r="G566"/>
      <c r="H566" s="1"/>
      <c r="I566"/>
      <c r="J566"/>
    </row>
    <row r="567" spans="3:10" x14ac:dyDescent="0.3">
      <c r="C567"/>
      <c r="D567"/>
      <c r="E567"/>
      <c r="F567"/>
      <c r="G567"/>
      <c r="H567" s="1"/>
      <c r="I567"/>
      <c r="J567"/>
    </row>
    <row r="568" spans="3:10" x14ac:dyDescent="0.3">
      <c r="C568"/>
      <c r="D568"/>
      <c r="E568"/>
      <c r="F568"/>
      <c r="G568"/>
      <c r="H568" s="1"/>
      <c r="I568"/>
      <c r="J568"/>
    </row>
    <row r="569" spans="3:10" x14ac:dyDescent="0.3">
      <c r="C569"/>
      <c r="D569"/>
      <c r="E569"/>
      <c r="F569"/>
      <c r="G569"/>
      <c r="H569" s="1"/>
      <c r="I569"/>
      <c r="J569"/>
    </row>
    <row r="570" spans="3:10" x14ac:dyDescent="0.3">
      <c r="C570"/>
      <c r="D570"/>
      <c r="E570"/>
      <c r="F570"/>
      <c r="G570"/>
      <c r="H570" s="1"/>
      <c r="I570"/>
      <c r="J570"/>
    </row>
    <row r="571" spans="3:10" x14ac:dyDescent="0.3">
      <c r="C571"/>
      <c r="D571"/>
      <c r="E571"/>
      <c r="F571"/>
      <c r="G571"/>
      <c r="H571" s="1"/>
      <c r="I571"/>
      <c r="J571"/>
    </row>
    <row r="572" spans="3:10" x14ac:dyDescent="0.3">
      <c r="C572"/>
      <c r="D572"/>
      <c r="E572"/>
      <c r="F572"/>
      <c r="G572"/>
      <c r="H572" s="1"/>
      <c r="I572"/>
      <c r="J572"/>
    </row>
    <row r="573" spans="3:10" x14ac:dyDescent="0.3">
      <c r="C573"/>
      <c r="D573"/>
      <c r="E573"/>
      <c r="F573"/>
      <c r="G573"/>
      <c r="H573" s="1"/>
      <c r="I573"/>
      <c r="J573"/>
    </row>
    <row r="574" spans="3:10" x14ac:dyDescent="0.3">
      <c r="C574"/>
      <c r="D574"/>
      <c r="E574"/>
      <c r="F574"/>
      <c r="G574"/>
      <c r="H574" s="1"/>
      <c r="I574"/>
      <c r="J574"/>
    </row>
    <row r="575" spans="3:10" x14ac:dyDescent="0.3">
      <c r="C575"/>
      <c r="D575"/>
      <c r="E575"/>
      <c r="F575"/>
      <c r="G575"/>
      <c r="H575" s="1"/>
      <c r="I575"/>
      <c r="J575"/>
    </row>
    <row r="576" spans="3:10" x14ac:dyDescent="0.3">
      <c r="C576"/>
      <c r="D576"/>
      <c r="E576"/>
      <c r="F576"/>
      <c r="G576"/>
      <c r="H576" s="1"/>
      <c r="I576"/>
      <c r="J576"/>
    </row>
    <row r="577" spans="3:10" x14ac:dyDescent="0.3">
      <c r="C577"/>
      <c r="D577"/>
      <c r="E577"/>
      <c r="F577"/>
      <c r="G577"/>
      <c r="H577" s="1"/>
      <c r="I577"/>
      <c r="J577"/>
    </row>
    <row r="578" spans="3:10" x14ac:dyDescent="0.3">
      <c r="C578"/>
      <c r="D578"/>
      <c r="E578"/>
      <c r="F578"/>
      <c r="G578"/>
      <c r="H578" s="1"/>
      <c r="I578"/>
      <c r="J578"/>
    </row>
    <row r="579" spans="3:10" x14ac:dyDescent="0.3">
      <c r="C579"/>
      <c r="D579"/>
      <c r="E579"/>
      <c r="F579"/>
      <c r="G579"/>
      <c r="H579" s="1"/>
      <c r="I579"/>
      <c r="J579"/>
    </row>
    <row r="580" spans="3:10" x14ac:dyDescent="0.3">
      <c r="C580"/>
      <c r="D580"/>
      <c r="E580"/>
      <c r="F580"/>
      <c r="G580"/>
      <c r="H580" s="1"/>
      <c r="I580"/>
      <c r="J580"/>
    </row>
    <row r="581" spans="3:10" x14ac:dyDescent="0.3">
      <c r="C581"/>
      <c r="D581"/>
      <c r="E581"/>
      <c r="F581"/>
      <c r="G581"/>
      <c r="H581" s="1"/>
      <c r="I581"/>
      <c r="J581"/>
    </row>
    <row r="582" spans="3:10" x14ac:dyDescent="0.3">
      <c r="C582"/>
      <c r="D582"/>
      <c r="E582"/>
      <c r="F582"/>
      <c r="G582"/>
      <c r="H582" s="1"/>
      <c r="I582"/>
      <c r="J582"/>
    </row>
    <row r="583" spans="3:10" x14ac:dyDescent="0.3">
      <c r="C583"/>
      <c r="D583"/>
      <c r="E583"/>
      <c r="F583"/>
      <c r="G583"/>
      <c r="H583" s="1"/>
      <c r="I583"/>
      <c r="J583"/>
    </row>
    <row r="584" spans="3:10" x14ac:dyDescent="0.3">
      <c r="C584"/>
      <c r="D584"/>
      <c r="E584"/>
      <c r="F584"/>
      <c r="G584"/>
      <c r="H584" s="1"/>
      <c r="I584"/>
      <c r="J584"/>
    </row>
    <row r="585" spans="3:10" x14ac:dyDescent="0.3">
      <c r="C585"/>
      <c r="D585"/>
      <c r="E585"/>
      <c r="F585"/>
      <c r="G585"/>
      <c r="H585" s="1"/>
      <c r="I585"/>
      <c r="J585"/>
    </row>
    <row r="586" spans="3:10" x14ac:dyDescent="0.3">
      <c r="C586"/>
      <c r="D586"/>
      <c r="E586"/>
      <c r="F586"/>
      <c r="G586"/>
      <c r="H586" s="1"/>
      <c r="I586"/>
      <c r="J586"/>
    </row>
    <row r="587" spans="3:10" x14ac:dyDescent="0.3">
      <c r="C587"/>
      <c r="D587"/>
      <c r="E587"/>
      <c r="F587"/>
      <c r="G587"/>
      <c r="H587" s="1"/>
      <c r="I587"/>
      <c r="J587"/>
    </row>
    <row r="588" spans="3:10" x14ac:dyDescent="0.3">
      <c r="C588"/>
      <c r="D588"/>
      <c r="E588"/>
      <c r="F588"/>
      <c r="G588"/>
      <c r="H588" s="1"/>
      <c r="I588"/>
      <c r="J588"/>
    </row>
    <row r="589" spans="3:10" x14ac:dyDescent="0.3">
      <c r="C589"/>
      <c r="D589"/>
      <c r="E589"/>
      <c r="F589"/>
      <c r="G589"/>
      <c r="H589" s="1"/>
      <c r="I589"/>
      <c r="J589"/>
    </row>
    <row r="590" spans="3:10" x14ac:dyDescent="0.3">
      <c r="C590"/>
      <c r="D590"/>
      <c r="E590"/>
      <c r="F590"/>
      <c r="G590"/>
      <c r="H590" s="1"/>
      <c r="I590"/>
      <c r="J590"/>
    </row>
    <row r="591" spans="3:10" x14ac:dyDescent="0.3">
      <c r="C591"/>
      <c r="D591"/>
      <c r="E591"/>
      <c r="F591"/>
      <c r="G591"/>
      <c r="H591" s="1"/>
      <c r="I591"/>
      <c r="J591"/>
    </row>
    <row r="592" spans="3:10" x14ac:dyDescent="0.3">
      <c r="C592"/>
      <c r="D592"/>
      <c r="E592"/>
      <c r="F592"/>
      <c r="G592"/>
      <c r="H592" s="1"/>
      <c r="I592"/>
      <c r="J592"/>
    </row>
    <row r="593" spans="3:10" x14ac:dyDescent="0.3">
      <c r="C593"/>
      <c r="D593"/>
      <c r="E593"/>
      <c r="F593"/>
      <c r="G593"/>
      <c r="H593" s="1"/>
      <c r="I593"/>
      <c r="J593"/>
    </row>
    <row r="594" spans="3:10" x14ac:dyDescent="0.3">
      <c r="C594"/>
      <c r="D594"/>
      <c r="E594"/>
      <c r="F594"/>
      <c r="G594"/>
      <c r="H594" s="1"/>
      <c r="I594"/>
      <c r="J594"/>
    </row>
    <row r="595" spans="3:10" x14ac:dyDescent="0.3">
      <c r="C595"/>
      <c r="D595"/>
      <c r="E595"/>
      <c r="F595"/>
      <c r="G595"/>
      <c r="H595" s="1"/>
      <c r="I595"/>
      <c r="J595"/>
    </row>
    <row r="596" spans="3:10" x14ac:dyDescent="0.3">
      <c r="C596"/>
      <c r="D596"/>
      <c r="E596"/>
      <c r="F596"/>
      <c r="G596"/>
      <c r="H596" s="1"/>
      <c r="I596"/>
      <c r="J596"/>
    </row>
    <row r="597" spans="3:10" x14ac:dyDescent="0.3">
      <c r="C597"/>
      <c r="D597"/>
      <c r="E597"/>
      <c r="F597"/>
      <c r="G597"/>
      <c r="H597" s="1"/>
      <c r="I597"/>
      <c r="J597"/>
    </row>
    <row r="598" spans="3:10" x14ac:dyDescent="0.3">
      <c r="C598"/>
      <c r="D598"/>
      <c r="E598"/>
      <c r="F598"/>
      <c r="G598"/>
      <c r="H598" s="1"/>
      <c r="I598"/>
      <c r="J598"/>
    </row>
    <row r="599" spans="3:10" x14ac:dyDescent="0.3">
      <c r="C599"/>
      <c r="D599"/>
      <c r="E599"/>
      <c r="F599"/>
      <c r="G599"/>
      <c r="H599" s="1"/>
      <c r="I599"/>
      <c r="J599"/>
    </row>
    <row r="600" spans="3:10" x14ac:dyDescent="0.3">
      <c r="C600"/>
      <c r="D600"/>
      <c r="E600"/>
      <c r="F600"/>
      <c r="G600"/>
      <c r="H600" s="1"/>
      <c r="I600"/>
      <c r="J600"/>
    </row>
    <row r="601" spans="3:10" x14ac:dyDescent="0.3">
      <c r="C601"/>
      <c r="D601"/>
      <c r="E601"/>
      <c r="F601"/>
      <c r="G601"/>
      <c r="H601" s="1"/>
      <c r="I601"/>
      <c r="J601"/>
    </row>
    <row r="602" spans="3:10" x14ac:dyDescent="0.3">
      <c r="C602"/>
      <c r="D602"/>
      <c r="E602"/>
      <c r="F602"/>
      <c r="G602"/>
      <c r="H602" s="1"/>
      <c r="I602"/>
      <c r="J602"/>
    </row>
    <row r="603" spans="3:10" x14ac:dyDescent="0.3">
      <c r="C603"/>
      <c r="D603"/>
      <c r="E603"/>
      <c r="F603"/>
      <c r="G603"/>
      <c r="H603" s="1"/>
      <c r="I603"/>
      <c r="J603"/>
    </row>
    <row r="604" spans="3:10" x14ac:dyDescent="0.3">
      <c r="C604"/>
      <c r="D604"/>
      <c r="E604"/>
      <c r="F604"/>
      <c r="G604"/>
      <c r="H604" s="1"/>
      <c r="I604"/>
      <c r="J604"/>
    </row>
    <row r="605" spans="3:10" x14ac:dyDescent="0.3">
      <c r="C605"/>
      <c r="D605"/>
      <c r="E605"/>
      <c r="F605"/>
      <c r="G605"/>
      <c r="H605" s="1"/>
      <c r="I605"/>
      <c r="J605"/>
    </row>
    <row r="606" spans="3:10" x14ac:dyDescent="0.3">
      <c r="C606"/>
      <c r="D606"/>
      <c r="E606"/>
      <c r="F606"/>
      <c r="G606"/>
      <c r="H606" s="1"/>
      <c r="I606"/>
      <c r="J606"/>
    </row>
    <row r="607" spans="3:10" x14ac:dyDescent="0.3">
      <c r="C607"/>
      <c r="D607"/>
      <c r="E607"/>
      <c r="F607"/>
      <c r="G607"/>
      <c r="H607" s="1"/>
      <c r="I607"/>
      <c r="J607"/>
    </row>
    <row r="608" spans="3:10" x14ac:dyDescent="0.3">
      <c r="C608"/>
      <c r="D608"/>
      <c r="E608"/>
      <c r="F608"/>
      <c r="G608"/>
      <c r="H608" s="1"/>
      <c r="I608"/>
      <c r="J608"/>
    </row>
    <row r="609" spans="3:10" x14ac:dyDescent="0.3">
      <c r="C609"/>
      <c r="D609"/>
      <c r="E609"/>
      <c r="F609"/>
      <c r="G609"/>
      <c r="H609" s="1"/>
      <c r="I609"/>
      <c r="J609"/>
    </row>
    <row r="610" spans="3:10" x14ac:dyDescent="0.3">
      <c r="C610"/>
      <c r="D610"/>
      <c r="E610"/>
      <c r="F610"/>
      <c r="G610"/>
      <c r="H610" s="1"/>
      <c r="I610"/>
      <c r="J610"/>
    </row>
    <row r="611" spans="3:10" x14ac:dyDescent="0.3">
      <c r="C611"/>
      <c r="D611"/>
      <c r="E611"/>
      <c r="F611"/>
      <c r="G611"/>
      <c r="H611" s="1"/>
      <c r="I611"/>
      <c r="J611"/>
    </row>
    <row r="612" spans="3:10" x14ac:dyDescent="0.3">
      <c r="C612"/>
      <c r="D612"/>
      <c r="E612"/>
      <c r="F612"/>
      <c r="G612"/>
      <c r="H612" s="1"/>
      <c r="I612"/>
      <c r="J612"/>
    </row>
    <row r="613" spans="3:10" x14ac:dyDescent="0.3">
      <c r="C613"/>
      <c r="D613"/>
      <c r="E613"/>
      <c r="F613"/>
      <c r="G613"/>
      <c r="H613" s="1"/>
      <c r="I613"/>
      <c r="J613"/>
    </row>
    <row r="614" spans="3:10" x14ac:dyDescent="0.3">
      <c r="C614"/>
      <c r="D614"/>
      <c r="E614"/>
      <c r="F614"/>
      <c r="G614"/>
      <c r="H614" s="1"/>
      <c r="I614"/>
      <c r="J614"/>
    </row>
    <row r="615" spans="3:10" x14ac:dyDescent="0.3">
      <c r="C615"/>
      <c r="D615"/>
      <c r="E615"/>
      <c r="F615"/>
      <c r="G615"/>
      <c r="H615" s="1"/>
      <c r="I615"/>
      <c r="J615"/>
    </row>
    <row r="616" spans="3:10" x14ac:dyDescent="0.3">
      <c r="C616"/>
      <c r="D616"/>
      <c r="E616"/>
      <c r="F616"/>
      <c r="G616"/>
      <c r="H616" s="1"/>
      <c r="I616"/>
      <c r="J616"/>
    </row>
    <row r="617" spans="3:10" x14ac:dyDescent="0.3">
      <c r="C617"/>
      <c r="D617"/>
      <c r="E617"/>
      <c r="F617"/>
      <c r="G617"/>
      <c r="H617" s="1"/>
      <c r="I617"/>
      <c r="J617"/>
    </row>
    <row r="618" spans="3:10" x14ac:dyDescent="0.3">
      <c r="C618"/>
      <c r="D618"/>
      <c r="E618"/>
      <c r="F618"/>
      <c r="G618"/>
      <c r="H618" s="1"/>
      <c r="I618"/>
      <c r="J618"/>
    </row>
    <row r="619" spans="3:10" x14ac:dyDescent="0.3">
      <c r="C619"/>
      <c r="D619"/>
      <c r="E619"/>
      <c r="F619"/>
      <c r="G619"/>
      <c r="H619" s="1"/>
      <c r="I619"/>
      <c r="J619"/>
    </row>
    <row r="620" spans="3:10" x14ac:dyDescent="0.3">
      <c r="C620"/>
      <c r="D620"/>
      <c r="E620"/>
      <c r="F620"/>
      <c r="G620"/>
      <c r="H620" s="1"/>
      <c r="I620"/>
      <c r="J620"/>
    </row>
    <row r="621" spans="3:10" x14ac:dyDescent="0.3">
      <c r="C621"/>
      <c r="D621"/>
      <c r="E621"/>
      <c r="F621"/>
      <c r="G621"/>
      <c r="H621" s="1"/>
      <c r="I621"/>
      <c r="J621"/>
    </row>
    <row r="622" spans="3:10" x14ac:dyDescent="0.3">
      <c r="C622"/>
      <c r="D622"/>
      <c r="E622"/>
      <c r="F622"/>
      <c r="G622"/>
      <c r="H622" s="1"/>
      <c r="I622"/>
      <c r="J622"/>
    </row>
    <row r="623" spans="3:10" x14ac:dyDescent="0.3">
      <c r="C623"/>
      <c r="D623"/>
      <c r="E623"/>
      <c r="F623"/>
      <c r="G623"/>
      <c r="H623" s="1"/>
      <c r="I623"/>
      <c r="J623"/>
    </row>
    <row r="624" spans="3:10" x14ac:dyDescent="0.3">
      <c r="C624"/>
      <c r="D624"/>
      <c r="E624"/>
      <c r="F624"/>
      <c r="G624"/>
      <c r="H624" s="1"/>
      <c r="I624"/>
      <c r="J624"/>
    </row>
    <row r="625" spans="3:10" x14ac:dyDescent="0.3">
      <c r="C625"/>
      <c r="D625"/>
      <c r="E625"/>
      <c r="F625"/>
      <c r="G625"/>
      <c r="H625" s="1"/>
      <c r="I625"/>
      <c r="J625"/>
    </row>
    <row r="626" spans="3:10" x14ac:dyDescent="0.3">
      <c r="C626"/>
      <c r="D626"/>
      <c r="E626"/>
      <c r="F626"/>
      <c r="G626"/>
      <c r="H626" s="1"/>
      <c r="I626"/>
      <c r="J626"/>
    </row>
    <row r="627" spans="3:10" x14ac:dyDescent="0.3">
      <c r="C627"/>
      <c r="D627"/>
      <c r="E627"/>
      <c r="F627"/>
      <c r="G627"/>
      <c r="H627" s="1"/>
      <c r="I627"/>
      <c r="J627"/>
    </row>
    <row r="628" spans="3:10" x14ac:dyDescent="0.3">
      <c r="C628"/>
      <c r="D628"/>
      <c r="E628"/>
      <c r="F628"/>
      <c r="G628"/>
      <c r="H628" s="1"/>
      <c r="I628"/>
      <c r="J628"/>
    </row>
    <row r="629" spans="3:10" x14ac:dyDescent="0.3">
      <c r="C629"/>
      <c r="D629"/>
      <c r="E629"/>
      <c r="F629"/>
      <c r="G629"/>
      <c r="H629" s="1"/>
      <c r="I629"/>
      <c r="J629"/>
    </row>
    <row r="630" spans="3:10" x14ac:dyDescent="0.3">
      <c r="C630"/>
      <c r="D630"/>
      <c r="E630"/>
      <c r="F630"/>
      <c r="G630"/>
      <c r="H630" s="1"/>
      <c r="I630"/>
      <c r="J630"/>
    </row>
    <row r="631" spans="3:10" x14ac:dyDescent="0.3">
      <c r="C631"/>
      <c r="D631"/>
      <c r="E631"/>
      <c r="F631"/>
      <c r="G631"/>
      <c r="H631" s="1"/>
      <c r="I631"/>
      <c r="J631"/>
    </row>
    <row r="632" spans="3:10" x14ac:dyDescent="0.3">
      <c r="C632"/>
      <c r="D632"/>
      <c r="E632"/>
      <c r="F632"/>
      <c r="G632"/>
      <c r="H632" s="1"/>
      <c r="I632"/>
      <c r="J632"/>
    </row>
    <row r="633" spans="3:10" x14ac:dyDescent="0.3">
      <c r="C633"/>
      <c r="D633"/>
      <c r="E633"/>
      <c r="F633"/>
      <c r="G633"/>
      <c r="H633" s="1"/>
      <c r="I633"/>
      <c r="J633"/>
    </row>
    <row r="634" spans="3:10" x14ac:dyDescent="0.3">
      <c r="C634"/>
      <c r="D634"/>
      <c r="E634"/>
      <c r="F634"/>
      <c r="G634"/>
      <c r="H634" s="1"/>
      <c r="I634"/>
      <c r="J634"/>
    </row>
    <row r="635" spans="3:10" x14ac:dyDescent="0.3">
      <c r="C635"/>
      <c r="D635"/>
      <c r="E635"/>
      <c r="F635"/>
      <c r="G635"/>
      <c r="H635" s="1"/>
      <c r="I635"/>
      <c r="J635"/>
    </row>
    <row r="636" spans="3:10" x14ac:dyDescent="0.3">
      <c r="C636"/>
      <c r="D636"/>
      <c r="E636"/>
      <c r="F636"/>
      <c r="G636"/>
      <c r="H636" s="1"/>
      <c r="I636"/>
      <c r="J636"/>
    </row>
    <row r="637" spans="3:10" x14ac:dyDescent="0.3">
      <c r="C637"/>
      <c r="D637"/>
      <c r="E637"/>
      <c r="F637"/>
      <c r="G637"/>
      <c r="H637" s="1"/>
      <c r="I637"/>
      <c r="J637"/>
    </row>
    <row r="638" spans="3:10" x14ac:dyDescent="0.3">
      <c r="C638"/>
      <c r="D638"/>
      <c r="E638"/>
      <c r="F638"/>
      <c r="G638"/>
      <c r="H638" s="1"/>
      <c r="I638"/>
      <c r="J638"/>
    </row>
    <row r="639" spans="3:10" x14ac:dyDescent="0.3">
      <c r="C639"/>
      <c r="D639"/>
      <c r="E639"/>
      <c r="F639"/>
      <c r="G639"/>
      <c r="H639" s="1"/>
      <c r="I639"/>
      <c r="J639"/>
    </row>
    <row r="640" spans="3:10" x14ac:dyDescent="0.3">
      <c r="C640"/>
      <c r="D640"/>
      <c r="E640"/>
      <c r="F640"/>
      <c r="G640"/>
      <c r="H640" s="1"/>
      <c r="I640"/>
      <c r="J640"/>
    </row>
    <row r="641" spans="3:10" x14ac:dyDescent="0.3">
      <c r="C641"/>
      <c r="D641"/>
      <c r="E641"/>
      <c r="F641"/>
      <c r="G641"/>
      <c r="H641" s="1"/>
      <c r="I641"/>
      <c r="J641"/>
    </row>
    <row r="642" spans="3:10" x14ac:dyDescent="0.3">
      <c r="C642"/>
      <c r="D642"/>
      <c r="E642"/>
      <c r="F642"/>
      <c r="G642"/>
      <c r="H642" s="1"/>
      <c r="I642"/>
      <c r="J642"/>
    </row>
    <row r="643" spans="3:10" x14ac:dyDescent="0.3">
      <c r="C643"/>
      <c r="D643"/>
      <c r="E643"/>
      <c r="F643"/>
      <c r="G643"/>
      <c r="H643" s="1"/>
      <c r="I643"/>
      <c r="J643"/>
    </row>
    <row r="644" spans="3:10" x14ac:dyDescent="0.3">
      <c r="C644"/>
      <c r="D644"/>
      <c r="E644"/>
      <c r="F644"/>
      <c r="G644"/>
      <c r="H644" s="1"/>
      <c r="I644"/>
      <c r="J644"/>
    </row>
    <row r="645" spans="3:10" x14ac:dyDescent="0.3">
      <c r="C645"/>
      <c r="D645"/>
      <c r="E645"/>
      <c r="F645"/>
      <c r="G645"/>
      <c r="H645" s="1"/>
      <c r="I645"/>
      <c r="J645"/>
    </row>
    <row r="646" spans="3:10" x14ac:dyDescent="0.3">
      <c r="C646"/>
      <c r="D646"/>
      <c r="E646"/>
      <c r="F646"/>
      <c r="G646"/>
      <c r="H646" s="1"/>
      <c r="I646"/>
      <c r="J646"/>
    </row>
    <row r="647" spans="3:10" x14ac:dyDescent="0.3">
      <c r="C647"/>
      <c r="D647"/>
      <c r="E647"/>
      <c r="F647"/>
      <c r="G647"/>
      <c r="H647" s="1"/>
      <c r="I647"/>
      <c r="J647"/>
    </row>
    <row r="648" spans="3:10" x14ac:dyDescent="0.3">
      <c r="C648"/>
      <c r="D648"/>
      <c r="E648"/>
      <c r="F648"/>
      <c r="G648"/>
      <c r="H648" s="1"/>
      <c r="I648"/>
      <c r="J648"/>
    </row>
    <row r="649" spans="3:10" x14ac:dyDescent="0.3">
      <c r="C649"/>
      <c r="D649"/>
      <c r="E649"/>
      <c r="F649"/>
      <c r="G649"/>
      <c r="H649" s="1"/>
      <c r="I649"/>
      <c r="J649"/>
    </row>
    <row r="650" spans="3:10" x14ac:dyDescent="0.3">
      <c r="C650"/>
      <c r="D650"/>
      <c r="E650"/>
      <c r="F650"/>
      <c r="G650"/>
      <c r="H650" s="1"/>
      <c r="I650"/>
      <c r="J650"/>
    </row>
    <row r="651" spans="3:10" x14ac:dyDescent="0.3">
      <c r="C651"/>
      <c r="D651"/>
      <c r="E651"/>
      <c r="F651"/>
      <c r="G651"/>
      <c r="H651" s="1"/>
      <c r="I651"/>
      <c r="J651"/>
    </row>
    <row r="652" spans="3:10" x14ac:dyDescent="0.3">
      <c r="C652"/>
      <c r="D652"/>
      <c r="E652"/>
      <c r="F652"/>
      <c r="G652"/>
      <c r="H652" s="1"/>
      <c r="I652"/>
      <c r="J652"/>
    </row>
    <row r="653" spans="3:10" x14ac:dyDescent="0.3">
      <c r="C653"/>
      <c r="D653"/>
      <c r="E653"/>
      <c r="F653"/>
      <c r="G653"/>
      <c r="H653" s="1"/>
      <c r="I653"/>
      <c r="J653"/>
    </row>
    <row r="654" spans="3:10" x14ac:dyDescent="0.3">
      <c r="C654"/>
      <c r="D654"/>
      <c r="E654"/>
      <c r="F654"/>
      <c r="G654"/>
      <c r="H654" s="1"/>
      <c r="I654"/>
      <c r="J654"/>
    </row>
    <row r="655" spans="3:10" x14ac:dyDescent="0.3">
      <c r="C655"/>
      <c r="D655"/>
      <c r="E655"/>
      <c r="F655"/>
      <c r="G655"/>
      <c r="H655" s="1"/>
      <c r="I655"/>
      <c r="J655"/>
    </row>
    <row r="656" spans="3:10" x14ac:dyDescent="0.3">
      <c r="C656"/>
      <c r="D656"/>
      <c r="E656"/>
      <c r="F656"/>
      <c r="G656"/>
      <c r="H656" s="1"/>
      <c r="I656"/>
      <c r="J656"/>
    </row>
    <row r="657" spans="3:10" x14ac:dyDescent="0.3">
      <c r="C657"/>
      <c r="D657"/>
      <c r="E657"/>
      <c r="F657"/>
      <c r="G657"/>
      <c r="H657" s="1"/>
      <c r="I657"/>
      <c r="J657"/>
    </row>
    <row r="658" spans="3:10" x14ac:dyDescent="0.3">
      <c r="C658"/>
      <c r="D658"/>
      <c r="E658"/>
      <c r="F658"/>
      <c r="G658"/>
      <c r="H658" s="1"/>
      <c r="I658"/>
      <c r="J658"/>
    </row>
    <row r="659" spans="3:10" x14ac:dyDescent="0.3">
      <c r="C659"/>
      <c r="D659"/>
      <c r="E659"/>
      <c r="F659"/>
      <c r="G659"/>
      <c r="H659" s="1"/>
      <c r="I659"/>
      <c r="J659"/>
    </row>
    <row r="660" spans="3:10" x14ac:dyDescent="0.3">
      <c r="C660"/>
      <c r="D660"/>
      <c r="E660"/>
      <c r="F660"/>
      <c r="G660"/>
      <c r="H660" s="1"/>
      <c r="I660"/>
      <c r="J660"/>
    </row>
    <row r="661" spans="3:10" x14ac:dyDescent="0.3">
      <c r="C661"/>
      <c r="D661"/>
      <c r="E661"/>
      <c r="F661"/>
      <c r="G661"/>
      <c r="H661" s="1"/>
      <c r="I661"/>
      <c r="J661"/>
    </row>
    <row r="662" spans="3:10" x14ac:dyDescent="0.3">
      <c r="C662"/>
      <c r="D662"/>
      <c r="E662"/>
      <c r="F662"/>
      <c r="G662"/>
      <c r="H662" s="1"/>
      <c r="I662"/>
      <c r="J662"/>
    </row>
    <row r="663" spans="3:10" x14ac:dyDescent="0.3">
      <c r="C663"/>
      <c r="D663"/>
      <c r="E663"/>
      <c r="F663"/>
      <c r="G663"/>
      <c r="H663" s="1"/>
      <c r="I663"/>
      <c r="J663"/>
    </row>
    <row r="664" spans="3:10" x14ac:dyDescent="0.3">
      <c r="C664"/>
      <c r="D664"/>
      <c r="E664"/>
      <c r="F664"/>
      <c r="G664"/>
      <c r="H664" s="1"/>
      <c r="I664"/>
      <c r="J664"/>
    </row>
    <row r="665" spans="3:10" x14ac:dyDescent="0.3">
      <c r="C665"/>
      <c r="D665"/>
      <c r="E665"/>
      <c r="F665"/>
      <c r="G665"/>
      <c r="H665" s="1"/>
      <c r="I665"/>
      <c r="J665"/>
    </row>
    <row r="666" spans="3:10" x14ac:dyDescent="0.3">
      <c r="C666"/>
      <c r="D666"/>
      <c r="E666"/>
      <c r="F666"/>
      <c r="G666"/>
      <c r="H666" s="1"/>
      <c r="I666"/>
      <c r="J666"/>
    </row>
    <row r="667" spans="3:10" x14ac:dyDescent="0.3">
      <c r="C667"/>
      <c r="D667"/>
      <c r="E667"/>
      <c r="F667"/>
      <c r="G667"/>
      <c r="H667" s="1"/>
      <c r="I667"/>
      <c r="J667"/>
    </row>
    <row r="668" spans="3:10" x14ac:dyDescent="0.3">
      <c r="C668"/>
      <c r="D668"/>
      <c r="E668"/>
      <c r="F668"/>
      <c r="G668"/>
      <c r="H668" s="1"/>
      <c r="I668"/>
      <c r="J668"/>
    </row>
    <row r="669" spans="3:10" x14ac:dyDescent="0.3">
      <c r="C669"/>
      <c r="D669"/>
      <c r="E669"/>
      <c r="F669"/>
      <c r="G669"/>
      <c r="H669" s="1"/>
      <c r="I669"/>
      <c r="J669"/>
    </row>
    <row r="670" spans="3:10" x14ac:dyDescent="0.3">
      <c r="C670"/>
      <c r="D670"/>
      <c r="E670"/>
      <c r="F670"/>
      <c r="G670"/>
      <c r="H670" s="1"/>
      <c r="I670"/>
      <c r="J670"/>
    </row>
    <row r="671" spans="3:10" x14ac:dyDescent="0.3">
      <c r="C671"/>
      <c r="D671"/>
      <c r="E671"/>
      <c r="F671"/>
      <c r="G671"/>
      <c r="H671" s="1"/>
      <c r="I671"/>
      <c r="J671"/>
    </row>
    <row r="672" spans="3:10" x14ac:dyDescent="0.3">
      <c r="C672"/>
      <c r="D672"/>
      <c r="E672"/>
      <c r="F672"/>
      <c r="G672"/>
      <c r="H672" s="1"/>
      <c r="I672"/>
      <c r="J672"/>
    </row>
    <row r="673" spans="3:10" x14ac:dyDescent="0.3">
      <c r="C673"/>
      <c r="D673"/>
      <c r="E673"/>
      <c r="F673"/>
      <c r="G673"/>
      <c r="H673" s="1"/>
      <c r="I673"/>
      <c r="J673"/>
    </row>
    <row r="674" spans="3:10" x14ac:dyDescent="0.3">
      <c r="C674"/>
      <c r="D674"/>
      <c r="E674"/>
      <c r="F674"/>
      <c r="G674"/>
      <c r="H674" s="1"/>
      <c r="I674"/>
      <c r="J674"/>
    </row>
    <row r="675" spans="3:10" x14ac:dyDescent="0.3">
      <c r="C675"/>
      <c r="D675"/>
      <c r="E675"/>
      <c r="F675"/>
      <c r="G675"/>
      <c r="H675" s="1"/>
      <c r="I675"/>
      <c r="J675"/>
    </row>
    <row r="676" spans="3:10" x14ac:dyDescent="0.3">
      <c r="C676"/>
      <c r="D676"/>
      <c r="E676"/>
      <c r="F676"/>
      <c r="G676"/>
      <c r="H676" s="1"/>
      <c r="I676"/>
      <c r="J676"/>
    </row>
    <row r="677" spans="3:10" x14ac:dyDescent="0.3">
      <c r="C677"/>
      <c r="D677"/>
      <c r="E677"/>
      <c r="F677"/>
      <c r="G677"/>
      <c r="H677" s="1"/>
      <c r="I677"/>
      <c r="J677"/>
    </row>
    <row r="678" spans="3:10" x14ac:dyDescent="0.3">
      <c r="C678"/>
      <c r="D678"/>
      <c r="E678"/>
      <c r="F678"/>
      <c r="G678"/>
      <c r="H678" s="1"/>
      <c r="I678"/>
      <c r="J678"/>
    </row>
    <row r="679" spans="3:10" x14ac:dyDescent="0.3">
      <c r="C679"/>
      <c r="D679"/>
      <c r="E679"/>
      <c r="F679"/>
      <c r="G679"/>
      <c r="H679" s="1"/>
      <c r="I679"/>
      <c r="J679"/>
    </row>
    <row r="680" spans="3:10" x14ac:dyDescent="0.3">
      <c r="C680"/>
      <c r="D680"/>
      <c r="E680"/>
      <c r="F680"/>
      <c r="G680"/>
      <c r="H680" s="1"/>
      <c r="I680"/>
      <c r="J680"/>
    </row>
    <row r="681" spans="3:10" x14ac:dyDescent="0.3">
      <c r="C681"/>
      <c r="D681"/>
      <c r="E681"/>
      <c r="F681"/>
      <c r="G681"/>
      <c r="H681" s="1"/>
      <c r="I681"/>
      <c r="J681"/>
    </row>
    <row r="682" spans="3:10" x14ac:dyDescent="0.3">
      <c r="C682"/>
      <c r="D682"/>
      <c r="E682"/>
      <c r="F682"/>
      <c r="G682"/>
      <c r="H682" s="1"/>
      <c r="I682"/>
      <c r="J682"/>
    </row>
    <row r="683" spans="3:10" x14ac:dyDescent="0.3">
      <c r="C683"/>
      <c r="D683"/>
      <c r="E683"/>
      <c r="F683"/>
      <c r="G683"/>
      <c r="H683" s="1"/>
      <c r="I683"/>
      <c r="J683"/>
    </row>
    <row r="684" spans="3:10" x14ac:dyDescent="0.3">
      <c r="C684"/>
      <c r="D684"/>
      <c r="E684"/>
      <c r="F684"/>
      <c r="G684"/>
      <c r="H684" s="1"/>
      <c r="I684"/>
      <c r="J684"/>
    </row>
    <row r="685" spans="3:10" x14ac:dyDescent="0.3">
      <c r="C685"/>
      <c r="D685"/>
      <c r="E685"/>
      <c r="F685"/>
      <c r="G685"/>
      <c r="H685" s="1"/>
      <c r="I685"/>
      <c r="J685"/>
    </row>
    <row r="686" spans="3:10" x14ac:dyDescent="0.3">
      <c r="C686"/>
      <c r="D686"/>
      <c r="E686"/>
      <c r="F686"/>
      <c r="G686"/>
      <c r="H686" s="1"/>
      <c r="I686"/>
      <c r="J686"/>
    </row>
    <row r="687" spans="3:10" x14ac:dyDescent="0.3">
      <c r="C687"/>
      <c r="D687"/>
      <c r="E687"/>
      <c r="F687"/>
      <c r="G687"/>
      <c r="H687" s="1"/>
      <c r="I687"/>
      <c r="J687"/>
    </row>
    <row r="688" spans="3:10" x14ac:dyDescent="0.3">
      <c r="C688"/>
      <c r="D688"/>
      <c r="E688"/>
      <c r="F688"/>
      <c r="G688"/>
      <c r="H688" s="1"/>
      <c r="I688"/>
      <c r="J688"/>
    </row>
    <row r="689" spans="3:10" x14ac:dyDescent="0.3">
      <c r="C689"/>
      <c r="D689"/>
      <c r="E689"/>
      <c r="F689"/>
      <c r="G689"/>
      <c r="H689" s="1"/>
      <c r="I689"/>
      <c r="J689"/>
    </row>
    <row r="690" spans="3:10" x14ac:dyDescent="0.3">
      <c r="C690"/>
      <c r="D690"/>
      <c r="E690"/>
      <c r="F690"/>
      <c r="G690"/>
      <c r="H690" s="1"/>
      <c r="I690"/>
      <c r="J690"/>
    </row>
    <row r="691" spans="3:10" x14ac:dyDescent="0.3">
      <c r="C691"/>
      <c r="D691"/>
      <c r="E691"/>
      <c r="F691"/>
      <c r="G691"/>
      <c r="H691" s="1"/>
      <c r="I691"/>
      <c r="J691"/>
    </row>
    <row r="692" spans="3:10" x14ac:dyDescent="0.3">
      <c r="C692"/>
      <c r="D692"/>
      <c r="E692"/>
      <c r="F692"/>
      <c r="G692"/>
      <c r="H692" s="1"/>
      <c r="I692"/>
      <c r="J692"/>
    </row>
    <row r="693" spans="3:10" x14ac:dyDescent="0.3">
      <c r="C693"/>
      <c r="D693"/>
      <c r="E693"/>
      <c r="F693"/>
      <c r="G693"/>
      <c r="H693" s="1"/>
      <c r="I693"/>
      <c r="J693"/>
    </row>
    <row r="694" spans="3:10" x14ac:dyDescent="0.3">
      <c r="C694"/>
      <c r="D694"/>
      <c r="E694"/>
      <c r="F694"/>
      <c r="G694"/>
      <c r="H694" s="1"/>
      <c r="I694"/>
      <c r="J694"/>
    </row>
    <row r="695" spans="3:10" x14ac:dyDescent="0.3">
      <c r="C695"/>
      <c r="D695"/>
      <c r="E695"/>
      <c r="F695"/>
      <c r="G695"/>
      <c r="H695" s="1"/>
      <c r="I695"/>
      <c r="J695"/>
    </row>
    <row r="696" spans="3:10" x14ac:dyDescent="0.3">
      <c r="C696"/>
      <c r="D696"/>
      <c r="E696"/>
      <c r="F696"/>
      <c r="G696"/>
      <c r="H696" s="1"/>
      <c r="I696"/>
      <c r="J696"/>
    </row>
    <row r="697" spans="3:10" x14ac:dyDescent="0.3">
      <c r="C697"/>
      <c r="D697"/>
      <c r="E697"/>
      <c r="F697"/>
      <c r="G697"/>
      <c r="H697" s="1"/>
      <c r="I697"/>
      <c r="J697"/>
    </row>
    <row r="698" spans="3:10" x14ac:dyDescent="0.3">
      <c r="C698"/>
      <c r="D698"/>
      <c r="E698"/>
      <c r="F698"/>
      <c r="G698"/>
      <c r="H698" s="1"/>
      <c r="I698"/>
      <c r="J698"/>
    </row>
    <row r="699" spans="3:10" x14ac:dyDescent="0.3">
      <c r="C699"/>
      <c r="D699"/>
      <c r="E699"/>
      <c r="F699"/>
      <c r="G699"/>
      <c r="H699" s="1"/>
      <c r="I699"/>
      <c r="J699"/>
    </row>
    <row r="700" spans="3:10" x14ac:dyDescent="0.3">
      <c r="C700"/>
      <c r="D700"/>
      <c r="E700"/>
      <c r="F700"/>
      <c r="G700"/>
      <c r="H700" s="1"/>
      <c r="I700"/>
      <c r="J700"/>
    </row>
    <row r="701" spans="3:10" x14ac:dyDescent="0.3">
      <c r="C701"/>
      <c r="D701"/>
      <c r="E701"/>
      <c r="F701"/>
      <c r="G701"/>
      <c r="H701" s="1"/>
      <c r="I701"/>
      <c r="J701"/>
    </row>
    <row r="702" spans="3:10" x14ac:dyDescent="0.3">
      <c r="C702"/>
      <c r="D702"/>
      <c r="E702"/>
      <c r="F702"/>
      <c r="G702"/>
      <c r="H702" s="1"/>
      <c r="I702"/>
      <c r="J702"/>
    </row>
    <row r="703" spans="3:10" x14ac:dyDescent="0.3">
      <c r="C703"/>
      <c r="D703"/>
      <c r="E703"/>
      <c r="F703"/>
      <c r="G703"/>
      <c r="H703" s="1"/>
      <c r="I703"/>
      <c r="J703"/>
    </row>
    <row r="704" spans="3:10" x14ac:dyDescent="0.3">
      <c r="C704"/>
      <c r="D704"/>
      <c r="E704"/>
      <c r="F704"/>
      <c r="G704"/>
      <c r="H704" s="1"/>
      <c r="I704"/>
      <c r="J704"/>
    </row>
    <row r="705" spans="3:10" x14ac:dyDescent="0.3">
      <c r="C705"/>
      <c r="D705"/>
      <c r="E705"/>
      <c r="F705"/>
      <c r="G705"/>
      <c r="H705" s="1"/>
      <c r="I705"/>
      <c r="J705"/>
    </row>
    <row r="706" spans="3:10" x14ac:dyDescent="0.3">
      <c r="C706"/>
      <c r="D706"/>
      <c r="E706"/>
      <c r="F706"/>
      <c r="G706"/>
      <c r="H706" s="1"/>
      <c r="I706"/>
      <c r="J706"/>
    </row>
    <row r="707" spans="3:10" x14ac:dyDescent="0.3">
      <c r="C707"/>
      <c r="D707"/>
      <c r="E707"/>
      <c r="F707"/>
      <c r="G707"/>
      <c r="H707" s="1"/>
      <c r="I707"/>
      <c r="J707"/>
    </row>
    <row r="708" spans="3:10" x14ac:dyDescent="0.3">
      <c r="C708"/>
      <c r="D708"/>
      <c r="E708"/>
      <c r="F708"/>
      <c r="G708"/>
      <c r="H708" s="1"/>
      <c r="I708"/>
      <c r="J708"/>
    </row>
    <row r="709" spans="3:10" x14ac:dyDescent="0.3">
      <c r="C709"/>
      <c r="D709"/>
      <c r="E709"/>
      <c r="F709"/>
      <c r="G709"/>
      <c r="H709" s="1"/>
      <c r="I709"/>
      <c r="J709"/>
    </row>
    <row r="710" spans="3:10" x14ac:dyDescent="0.3">
      <c r="C710"/>
      <c r="D710"/>
      <c r="E710"/>
      <c r="F710"/>
      <c r="G710"/>
      <c r="H710" s="1"/>
      <c r="I710"/>
      <c r="J710"/>
    </row>
    <row r="711" spans="3:10" x14ac:dyDescent="0.3">
      <c r="C711"/>
      <c r="D711"/>
      <c r="E711"/>
      <c r="F711"/>
      <c r="G711"/>
      <c r="H711" s="1"/>
      <c r="I711"/>
      <c r="J711"/>
    </row>
    <row r="712" spans="3:10" x14ac:dyDescent="0.3">
      <c r="C712"/>
      <c r="D712"/>
      <c r="E712"/>
      <c r="F712"/>
      <c r="G712"/>
      <c r="H712" s="1"/>
      <c r="I712"/>
      <c r="J712"/>
    </row>
    <row r="713" spans="3:10" x14ac:dyDescent="0.3">
      <c r="C713"/>
      <c r="D713"/>
      <c r="E713"/>
      <c r="F713"/>
      <c r="G713"/>
      <c r="H713" s="1"/>
      <c r="I713"/>
      <c r="J713"/>
    </row>
    <row r="714" spans="3:10" x14ac:dyDescent="0.3">
      <c r="C714"/>
      <c r="D714"/>
      <c r="E714"/>
      <c r="F714"/>
      <c r="G714"/>
      <c r="H714" s="1"/>
      <c r="I714"/>
      <c r="J714"/>
    </row>
    <row r="715" spans="3:10" x14ac:dyDescent="0.3">
      <c r="C715"/>
      <c r="D715"/>
      <c r="E715"/>
      <c r="F715"/>
      <c r="G715"/>
      <c r="H715" s="1"/>
      <c r="I715"/>
      <c r="J715"/>
    </row>
    <row r="716" spans="3:10" x14ac:dyDescent="0.3">
      <c r="C716"/>
      <c r="D716"/>
      <c r="E716"/>
      <c r="F716"/>
      <c r="G716"/>
      <c r="H716" s="1"/>
      <c r="I716"/>
      <c r="J716"/>
    </row>
    <row r="717" spans="3:10" x14ac:dyDescent="0.3">
      <c r="C717"/>
      <c r="D717"/>
      <c r="E717"/>
      <c r="F717"/>
      <c r="G717"/>
      <c r="H717" s="1"/>
      <c r="I717"/>
      <c r="J717"/>
    </row>
    <row r="718" spans="3:10" x14ac:dyDescent="0.3">
      <c r="C718"/>
      <c r="D718"/>
      <c r="E718"/>
      <c r="F718"/>
      <c r="G718"/>
      <c r="H718" s="1"/>
      <c r="I718"/>
      <c r="J718"/>
    </row>
    <row r="719" spans="3:10" x14ac:dyDescent="0.3">
      <c r="C719"/>
      <c r="D719"/>
      <c r="E719"/>
      <c r="F719"/>
      <c r="G719"/>
      <c r="H719" s="1"/>
      <c r="I719"/>
      <c r="J719"/>
    </row>
    <row r="720" spans="3:10" x14ac:dyDescent="0.3">
      <c r="C720"/>
      <c r="D720"/>
      <c r="E720"/>
      <c r="F720"/>
      <c r="G720"/>
      <c r="H720" s="1"/>
      <c r="I720"/>
      <c r="J720"/>
    </row>
    <row r="721" spans="3:10" x14ac:dyDescent="0.3">
      <c r="C721"/>
      <c r="D721"/>
      <c r="E721"/>
      <c r="F721"/>
      <c r="G721"/>
      <c r="H721" s="1"/>
      <c r="I721"/>
      <c r="J721"/>
    </row>
    <row r="722" spans="3:10" x14ac:dyDescent="0.3">
      <c r="C722"/>
      <c r="D722"/>
      <c r="E722"/>
      <c r="F722"/>
      <c r="G722"/>
      <c r="H722" s="1"/>
      <c r="I722"/>
      <c r="J722"/>
    </row>
    <row r="723" spans="3:10" x14ac:dyDescent="0.3">
      <c r="C723"/>
      <c r="D723"/>
      <c r="E723"/>
      <c r="F723"/>
      <c r="G723"/>
      <c r="H723" s="1"/>
      <c r="I723"/>
      <c r="J723"/>
    </row>
    <row r="724" spans="3:10" x14ac:dyDescent="0.3">
      <c r="C724"/>
      <c r="D724"/>
      <c r="E724"/>
      <c r="F724"/>
      <c r="G724"/>
      <c r="H724" s="1"/>
      <c r="I724"/>
      <c r="J724"/>
    </row>
    <row r="725" spans="3:10" x14ac:dyDescent="0.3">
      <c r="C725"/>
      <c r="D725"/>
      <c r="E725"/>
      <c r="F725"/>
      <c r="G725"/>
      <c r="H725" s="1"/>
      <c r="I725"/>
      <c r="J725"/>
    </row>
    <row r="726" spans="3:10" x14ac:dyDescent="0.3">
      <c r="C726"/>
      <c r="D726"/>
      <c r="E726"/>
      <c r="F726"/>
      <c r="G726"/>
      <c r="H726" s="1"/>
      <c r="I726"/>
      <c r="J726"/>
    </row>
    <row r="727" spans="3:10" x14ac:dyDescent="0.3">
      <c r="C727"/>
      <c r="D727"/>
      <c r="E727"/>
      <c r="F727"/>
      <c r="G727"/>
      <c r="H727" s="1"/>
      <c r="I727"/>
      <c r="J727"/>
    </row>
    <row r="728" spans="3:10" x14ac:dyDescent="0.3">
      <c r="C728"/>
      <c r="D728"/>
      <c r="E728"/>
      <c r="F728"/>
      <c r="G728"/>
      <c r="H728" s="1"/>
      <c r="I728"/>
      <c r="J728"/>
    </row>
    <row r="729" spans="3:10" x14ac:dyDescent="0.3">
      <c r="C729"/>
      <c r="D729"/>
      <c r="E729"/>
      <c r="F729"/>
      <c r="G729"/>
      <c r="H729" s="1"/>
      <c r="I729"/>
      <c r="J729"/>
    </row>
    <row r="730" spans="3:10" x14ac:dyDescent="0.3">
      <c r="C730"/>
      <c r="D730"/>
      <c r="E730"/>
      <c r="F730"/>
      <c r="G730"/>
      <c r="H730" s="1"/>
      <c r="I730"/>
      <c r="J730"/>
    </row>
    <row r="731" spans="3:10" x14ac:dyDescent="0.3">
      <c r="C731"/>
      <c r="D731"/>
      <c r="E731"/>
      <c r="F731"/>
      <c r="G731"/>
      <c r="H731" s="1"/>
      <c r="I731"/>
      <c r="J731"/>
    </row>
    <row r="732" spans="3:10" x14ac:dyDescent="0.3">
      <c r="C732"/>
      <c r="D732"/>
      <c r="E732"/>
      <c r="F732"/>
      <c r="G732"/>
      <c r="H732" s="1"/>
      <c r="I732"/>
      <c r="J732"/>
    </row>
    <row r="733" spans="3:10" x14ac:dyDescent="0.3">
      <c r="C733"/>
      <c r="D733"/>
      <c r="E733"/>
      <c r="F733"/>
      <c r="G733"/>
      <c r="H733" s="1"/>
      <c r="I733"/>
      <c r="J733"/>
    </row>
    <row r="734" spans="3:10" x14ac:dyDescent="0.3">
      <c r="C734"/>
      <c r="D734"/>
      <c r="E734"/>
      <c r="F734"/>
      <c r="G734"/>
      <c r="H734" s="1"/>
      <c r="I734"/>
      <c r="J734"/>
    </row>
    <row r="735" spans="3:10" x14ac:dyDescent="0.3">
      <c r="C735"/>
      <c r="D735"/>
      <c r="E735"/>
      <c r="F735"/>
      <c r="G735"/>
      <c r="H735" s="1"/>
      <c r="I735"/>
      <c r="J735"/>
    </row>
    <row r="736" spans="3:10" x14ac:dyDescent="0.3">
      <c r="C736"/>
      <c r="D736"/>
      <c r="E736"/>
      <c r="F736"/>
      <c r="G736"/>
      <c r="H736" s="1"/>
      <c r="I736"/>
      <c r="J736"/>
    </row>
    <row r="737" spans="3:10" x14ac:dyDescent="0.3">
      <c r="C737"/>
      <c r="D737"/>
      <c r="E737"/>
      <c r="F737"/>
      <c r="G737"/>
      <c r="H737" s="1"/>
      <c r="I737"/>
      <c r="J737"/>
    </row>
    <row r="738" spans="3:10" x14ac:dyDescent="0.3">
      <c r="C738"/>
      <c r="D738"/>
      <c r="E738"/>
      <c r="F738"/>
      <c r="G738"/>
      <c r="H738" s="1"/>
      <c r="I738"/>
      <c r="J738"/>
    </row>
    <row r="739" spans="3:10" x14ac:dyDescent="0.3">
      <c r="C739"/>
      <c r="D739"/>
      <c r="E739"/>
      <c r="F739"/>
      <c r="G739"/>
      <c r="H739" s="1"/>
      <c r="I739"/>
      <c r="J739"/>
    </row>
    <row r="740" spans="3:10" x14ac:dyDescent="0.3">
      <c r="C740"/>
      <c r="D740"/>
      <c r="E740"/>
      <c r="F740"/>
      <c r="G740"/>
      <c r="H740" s="1"/>
      <c r="I740"/>
      <c r="J740"/>
    </row>
    <row r="741" spans="3:10" x14ac:dyDescent="0.3">
      <c r="C741"/>
      <c r="D741"/>
      <c r="E741"/>
      <c r="F741"/>
      <c r="G741"/>
      <c r="H741" s="1"/>
      <c r="I741"/>
      <c r="J741"/>
    </row>
    <row r="742" spans="3:10" x14ac:dyDescent="0.3">
      <c r="C742"/>
      <c r="D742"/>
      <c r="E742"/>
      <c r="F742"/>
      <c r="G742"/>
      <c r="H742" s="1"/>
      <c r="I742"/>
      <c r="J742"/>
    </row>
    <row r="743" spans="3:10" x14ac:dyDescent="0.3">
      <c r="C743"/>
      <c r="D743"/>
      <c r="E743"/>
      <c r="F743"/>
      <c r="G743"/>
      <c r="H743" s="1"/>
      <c r="I743"/>
      <c r="J743"/>
    </row>
    <row r="744" spans="3:10" x14ac:dyDescent="0.3">
      <c r="C744"/>
      <c r="D744"/>
      <c r="E744"/>
      <c r="F744"/>
      <c r="G744"/>
      <c r="H744" s="1"/>
      <c r="I744"/>
      <c r="J744"/>
    </row>
    <row r="745" spans="3:10" x14ac:dyDescent="0.3">
      <c r="C745"/>
      <c r="D745"/>
      <c r="E745"/>
      <c r="F745"/>
      <c r="G745"/>
      <c r="H745" s="1"/>
      <c r="I745"/>
      <c r="J745"/>
    </row>
    <row r="746" spans="3:10" x14ac:dyDescent="0.3">
      <c r="C746"/>
      <c r="D746"/>
      <c r="E746"/>
      <c r="F746"/>
      <c r="G746"/>
      <c r="H746" s="1"/>
      <c r="I746"/>
      <c r="J746"/>
    </row>
    <row r="747" spans="3:10" x14ac:dyDescent="0.3">
      <c r="C747"/>
      <c r="D747"/>
      <c r="E747"/>
      <c r="F747"/>
      <c r="G747"/>
      <c r="H747" s="1"/>
      <c r="I747"/>
      <c r="J747"/>
    </row>
    <row r="748" spans="3:10" x14ac:dyDescent="0.3">
      <c r="C748"/>
      <c r="D748"/>
      <c r="E748"/>
      <c r="F748"/>
      <c r="G748"/>
      <c r="H748" s="1"/>
      <c r="I748"/>
      <c r="J748"/>
    </row>
    <row r="749" spans="3:10" x14ac:dyDescent="0.3">
      <c r="C749"/>
      <c r="D749"/>
      <c r="E749"/>
      <c r="F749"/>
      <c r="G749"/>
      <c r="H749" s="1"/>
      <c r="I749"/>
      <c r="J749"/>
    </row>
    <row r="750" spans="3:10" x14ac:dyDescent="0.3">
      <c r="C750"/>
      <c r="D750"/>
      <c r="E750"/>
      <c r="F750"/>
      <c r="G750"/>
      <c r="H750" s="1"/>
      <c r="I750"/>
      <c r="J750"/>
    </row>
    <row r="751" spans="3:10" x14ac:dyDescent="0.3">
      <c r="C751"/>
      <c r="D751"/>
      <c r="E751"/>
      <c r="F751"/>
      <c r="G751"/>
      <c r="H751" s="1"/>
      <c r="I751"/>
      <c r="J751"/>
    </row>
    <row r="752" spans="3:10" x14ac:dyDescent="0.3">
      <c r="C752"/>
      <c r="D752"/>
      <c r="E752"/>
      <c r="F752"/>
      <c r="G752"/>
      <c r="H752" s="1"/>
      <c r="I752"/>
      <c r="J752"/>
    </row>
    <row r="753" spans="3:10" x14ac:dyDescent="0.3">
      <c r="C753"/>
      <c r="D753"/>
      <c r="E753"/>
      <c r="F753"/>
      <c r="G753"/>
      <c r="H753" s="1"/>
      <c r="I753"/>
      <c r="J753"/>
    </row>
    <row r="754" spans="3:10" x14ac:dyDescent="0.3">
      <c r="C754"/>
      <c r="D754"/>
      <c r="E754"/>
      <c r="F754"/>
      <c r="G754"/>
      <c r="H754" s="1"/>
      <c r="I754"/>
      <c r="J754"/>
    </row>
    <row r="755" spans="3:10" x14ac:dyDescent="0.3">
      <c r="C755"/>
      <c r="D755"/>
      <c r="E755"/>
      <c r="F755"/>
      <c r="G755"/>
      <c r="H755" s="1"/>
      <c r="I755"/>
      <c r="J755"/>
    </row>
    <row r="756" spans="3:10" x14ac:dyDescent="0.3">
      <c r="C756"/>
      <c r="D756"/>
      <c r="E756"/>
      <c r="F756"/>
      <c r="G756"/>
      <c r="H756" s="1"/>
      <c r="I756"/>
      <c r="J756"/>
    </row>
    <row r="757" spans="3:10" x14ac:dyDescent="0.3">
      <c r="C757"/>
      <c r="D757"/>
      <c r="E757"/>
      <c r="F757"/>
      <c r="G757"/>
      <c r="H757" s="1"/>
      <c r="I757"/>
      <c r="J757"/>
    </row>
    <row r="758" spans="3:10" x14ac:dyDescent="0.3">
      <c r="C758"/>
      <c r="D758"/>
      <c r="E758"/>
      <c r="F758"/>
      <c r="G758"/>
      <c r="H758" s="1"/>
      <c r="I758"/>
      <c r="J758"/>
    </row>
    <row r="759" spans="3:10" x14ac:dyDescent="0.3">
      <c r="C759"/>
      <c r="D759"/>
      <c r="E759"/>
      <c r="F759"/>
      <c r="G759"/>
      <c r="H759" s="1"/>
      <c r="I759"/>
      <c r="J759"/>
    </row>
    <row r="760" spans="3:10" x14ac:dyDescent="0.3">
      <c r="C760"/>
      <c r="D760"/>
      <c r="E760"/>
      <c r="F760"/>
      <c r="G760"/>
      <c r="H760" s="1"/>
      <c r="I760"/>
      <c r="J760"/>
    </row>
    <row r="761" spans="3:10" x14ac:dyDescent="0.3">
      <c r="C761"/>
      <c r="D761"/>
      <c r="E761"/>
      <c r="F761"/>
      <c r="G761"/>
      <c r="H761" s="1"/>
      <c r="I761"/>
      <c r="J761"/>
    </row>
    <row r="762" spans="3:10" x14ac:dyDescent="0.3">
      <c r="C762"/>
      <c r="D762"/>
      <c r="E762"/>
      <c r="F762"/>
      <c r="G762"/>
      <c r="H762" s="1"/>
      <c r="I762"/>
      <c r="J762"/>
    </row>
    <row r="763" spans="3:10" x14ac:dyDescent="0.3">
      <c r="C763"/>
      <c r="D763"/>
      <c r="E763"/>
      <c r="F763"/>
      <c r="G763"/>
      <c r="H763" s="1"/>
      <c r="I763"/>
      <c r="J763"/>
    </row>
    <row r="764" spans="3:10" x14ac:dyDescent="0.3">
      <c r="C764"/>
      <c r="D764"/>
      <c r="E764"/>
      <c r="F764"/>
      <c r="G764"/>
      <c r="H764" s="1"/>
      <c r="I764"/>
      <c r="J764"/>
    </row>
    <row r="765" spans="3:10" x14ac:dyDescent="0.3">
      <c r="C765"/>
      <c r="D765"/>
      <c r="E765"/>
      <c r="F765"/>
      <c r="G765"/>
      <c r="H765" s="1"/>
      <c r="I765"/>
      <c r="J765"/>
    </row>
    <row r="766" spans="3:10" x14ac:dyDescent="0.3">
      <c r="C766"/>
      <c r="D766"/>
      <c r="E766"/>
      <c r="F766"/>
      <c r="G766"/>
      <c r="H766" s="1"/>
      <c r="I766"/>
      <c r="J766"/>
    </row>
    <row r="767" spans="3:10" x14ac:dyDescent="0.3">
      <c r="C767"/>
      <c r="D767"/>
      <c r="E767"/>
      <c r="F767"/>
      <c r="G767"/>
      <c r="H767" s="1"/>
      <c r="I767"/>
      <c r="J767"/>
    </row>
    <row r="768" spans="3:10" x14ac:dyDescent="0.3">
      <c r="C768"/>
      <c r="D768"/>
      <c r="E768"/>
      <c r="F768"/>
      <c r="G768"/>
      <c r="H768" s="1"/>
      <c r="I768"/>
      <c r="J768"/>
    </row>
    <row r="769" spans="3:10" x14ac:dyDescent="0.3">
      <c r="C769"/>
      <c r="D769"/>
      <c r="E769"/>
      <c r="F769"/>
      <c r="G769"/>
      <c r="H769" s="1"/>
      <c r="I769"/>
      <c r="J769"/>
    </row>
    <row r="770" spans="3:10" x14ac:dyDescent="0.3">
      <c r="C770"/>
      <c r="D770"/>
      <c r="E770"/>
      <c r="F770"/>
      <c r="G770"/>
      <c r="H770" s="1"/>
      <c r="I770"/>
      <c r="J770"/>
    </row>
    <row r="771" spans="3:10" x14ac:dyDescent="0.3">
      <c r="C771"/>
      <c r="D771"/>
      <c r="E771"/>
      <c r="F771"/>
      <c r="G771"/>
      <c r="H771" s="1"/>
      <c r="I771"/>
      <c r="J771"/>
    </row>
    <row r="772" spans="3:10" x14ac:dyDescent="0.3">
      <c r="C772"/>
      <c r="D772"/>
      <c r="E772"/>
      <c r="F772"/>
      <c r="G772"/>
      <c r="H772" s="1"/>
      <c r="I772"/>
      <c r="J772"/>
    </row>
    <row r="773" spans="3:10" x14ac:dyDescent="0.3">
      <c r="C773"/>
      <c r="D773"/>
      <c r="E773"/>
      <c r="F773"/>
      <c r="G773"/>
      <c r="H773" s="1"/>
      <c r="I773"/>
      <c r="J773"/>
    </row>
    <row r="774" spans="3:10" x14ac:dyDescent="0.3">
      <c r="C774"/>
      <c r="D774"/>
      <c r="E774"/>
      <c r="F774"/>
      <c r="G774"/>
      <c r="H774" s="1"/>
      <c r="I774"/>
      <c r="J774"/>
    </row>
    <row r="775" spans="3:10" x14ac:dyDescent="0.3">
      <c r="C775"/>
      <c r="D775"/>
      <c r="E775"/>
      <c r="F775"/>
      <c r="G775"/>
      <c r="H775" s="1"/>
      <c r="I775"/>
      <c r="J775"/>
    </row>
    <row r="776" spans="3:10" x14ac:dyDescent="0.3">
      <c r="C776"/>
      <c r="D776"/>
      <c r="E776"/>
      <c r="F776"/>
      <c r="G776"/>
      <c r="H776" s="1"/>
      <c r="I776"/>
      <c r="J776"/>
    </row>
    <row r="777" spans="3:10" x14ac:dyDescent="0.3">
      <c r="C777"/>
      <c r="D777"/>
      <c r="E777"/>
      <c r="F777"/>
      <c r="G777"/>
      <c r="H777" s="1"/>
      <c r="I777"/>
      <c r="J777"/>
    </row>
    <row r="778" spans="3:10" x14ac:dyDescent="0.3">
      <c r="C778"/>
      <c r="D778"/>
      <c r="E778"/>
      <c r="F778"/>
      <c r="G778"/>
      <c r="H778" s="1"/>
      <c r="I778"/>
      <c r="J778"/>
    </row>
    <row r="779" spans="3:10" x14ac:dyDescent="0.3">
      <c r="C779"/>
      <c r="D779"/>
      <c r="E779"/>
      <c r="F779"/>
      <c r="G779"/>
      <c r="H779" s="1"/>
      <c r="I779"/>
      <c r="J779"/>
    </row>
    <row r="780" spans="3:10" x14ac:dyDescent="0.3">
      <c r="C780"/>
      <c r="D780"/>
      <c r="E780"/>
      <c r="F780"/>
      <c r="G780"/>
      <c r="H780" s="1"/>
      <c r="I780"/>
      <c r="J780"/>
    </row>
    <row r="781" spans="3:10" x14ac:dyDescent="0.3">
      <c r="C781"/>
      <c r="D781"/>
      <c r="E781"/>
      <c r="F781"/>
      <c r="G781"/>
      <c r="H781" s="1"/>
      <c r="I781"/>
      <c r="J781"/>
    </row>
    <row r="782" spans="3:10" x14ac:dyDescent="0.3">
      <c r="C782"/>
      <c r="D782"/>
      <c r="E782"/>
      <c r="F782"/>
      <c r="G782"/>
      <c r="H782" s="1"/>
      <c r="I782"/>
      <c r="J782"/>
    </row>
    <row r="783" spans="3:10" x14ac:dyDescent="0.3">
      <c r="C783"/>
      <c r="D783"/>
      <c r="E783"/>
      <c r="F783"/>
      <c r="G783"/>
      <c r="H783" s="1"/>
      <c r="I783"/>
      <c r="J783"/>
    </row>
    <row r="784" spans="3:10" x14ac:dyDescent="0.3">
      <c r="C784"/>
      <c r="D784"/>
      <c r="E784"/>
      <c r="F784"/>
      <c r="G784"/>
      <c r="H784" s="1"/>
      <c r="I784"/>
      <c r="J784"/>
    </row>
    <row r="785" spans="3:10" x14ac:dyDescent="0.3">
      <c r="C785"/>
      <c r="D785"/>
      <c r="E785"/>
      <c r="F785"/>
      <c r="G785"/>
      <c r="H785" s="1"/>
      <c r="I785"/>
      <c r="J785"/>
    </row>
    <row r="786" spans="3:10" x14ac:dyDescent="0.3">
      <c r="C786"/>
      <c r="D786"/>
      <c r="E786"/>
      <c r="F786"/>
      <c r="G786"/>
      <c r="H786" s="1"/>
      <c r="I786"/>
      <c r="J786"/>
    </row>
    <row r="787" spans="3:10" x14ac:dyDescent="0.3">
      <c r="C787"/>
      <c r="D787"/>
      <c r="E787"/>
      <c r="F787"/>
      <c r="G787"/>
      <c r="H787" s="1"/>
      <c r="I787"/>
      <c r="J787"/>
    </row>
    <row r="788" spans="3:10" x14ac:dyDescent="0.3">
      <c r="C788"/>
      <c r="D788"/>
      <c r="E788"/>
      <c r="F788"/>
      <c r="G788"/>
      <c r="H788" s="1"/>
      <c r="I788"/>
      <c r="J788"/>
    </row>
    <row r="789" spans="3:10" x14ac:dyDescent="0.3">
      <c r="C789"/>
      <c r="D789"/>
      <c r="E789"/>
      <c r="F789"/>
      <c r="G789"/>
      <c r="H789" s="1"/>
      <c r="I789"/>
      <c r="J789"/>
    </row>
    <row r="790" spans="3:10" x14ac:dyDescent="0.3">
      <c r="C790"/>
      <c r="D790"/>
      <c r="E790"/>
      <c r="F790"/>
      <c r="G790"/>
      <c r="H790" s="1"/>
      <c r="I790"/>
      <c r="J790"/>
    </row>
    <row r="791" spans="3:10" x14ac:dyDescent="0.3">
      <c r="C791"/>
      <c r="D791"/>
      <c r="E791"/>
      <c r="F791"/>
      <c r="G791"/>
      <c r="H791" s="1"/>
      <c r="I791"/>
      <c r="J791"/>
    </row>
    <row r="792" spans="3:10" x14ac:dyDescent="0.3">
      <c r="C792"/>
      <c r="D792"/>
      <c r="E792"/>
      <c r="F792"/>
      <c r="G792"/>
      <c r="H792" s="1"/>
      <c r="I792"/>
      <c r="J792"/>
    </row>
    <row r="793" spans="3:10" x14ac:dyDescent="0.3">
      <c r="C793"/>
      <c r="D793"/>
      <c r="E793"/>
      <c r="F793"/>
      <c r="G793"/>
      <c r="H793" s="1"/>
      <c r="I793"/>
      <c r="J793"/>
    </row>
    <row r="794" spans="3:10" x14ac:dyDescent="0.3">
      <c r="C794"/>
      <c r="D794"/>
      <c r="E794"/>
      <c r="F794"/>
      <c r="G794"/>
      <c r="H794" s="1"/>
      <c r="I794"/>
      <c r="J794"/>
    </row>
    <row r="795" spans="3:10" x14ac:dyDescent="0.3">
      <c r="C795"/>
      <c r="D795"/>
      <c r="E795"/>
      <c r="F795"/>
      <c r="G795"/>
      <c r="H795" s="1"/>
      <c r="I795"/>
      <c r="J795"/>
    </row>
    <row r="796" spans="3:10" x14ac:dyDescent="0.3">
      <c r="C796"/>
      <c r="D796"/>
      <c r="E796"/>
      <c r="F796"/>
      <c r="G796"/>
      <c r="H796" s="1"/>
      <c r="I796"/>
      <c r="J796"/>
    </row>
    <row r="797" spans="3:10" x14ac:dyDescent="0.3">
      <c r="C797"/>
      <c r="D797"/>
      <c r="E797"/>
      <c r="F797"/>
      <c r="G797"/>
      <c r="H797" s="1"/>
      <c r="I797"/>
      <c r="J797"/>
    </row>
    <row r="798" spans="3:10" x14ac:dyDescent="0.3">
      <c r="C798"/>
      <c r="D798"/>
      <c r="E798"/>
      <c r="F798"/>
      <c r="G798"/>
      <c r="H798" s="1"/>
      <c r="I798"/>
      <c r="J798"/>
    </row>
    <row r="799" spans="3:10" x14ac:dyDescent="0.3">
      <c r="C799"/>
      <c r="D799"/>
      <c r="E799"/>
      <c r="F799"/>
      <c r="G799"/>
      <c r="H799" s="1"/>
      <c r="I799"/>
      <c r="J799"/>
    </row>
    <row r="800" spans="3:10" x14ac:dyDescent="0.3">
      <c r="C800"/>
      <c r="D800"/>
      <c r="E800"/>
      <c r="F800"/>
      <c r="G800"/>
      <c r="H800" s="1"/>
      <c r="I800"/>
      <c r="J800"/>
    </row>
    <row r="801" spans="3:10" x14ac:dyDescent="0.3">
      <c r="C801"/>
      <c r="D801"/>
      <c r="E801"/>
      <c r="F801"/>
      <c r="G801"/>
      <c r="H801" s="1"/>
      <c r="I801"/>
      <c r="J801"/>
    </row>
    <row r="802" spans="3:10" x14ac:dyDescent="0.3">
      <c r="C802"/>
      <c r="D802"/>
      <c r="E802"/>
      <c r="F802"/>
      <c r="G802"/>
      <c r="H802" s="1"/>
      <c r="I802"/>
      <c r="J802"/>
    </row>
    <row r="803" spans="3:10" x14ac:dyDescent="0.3">
      <c r="C803"/>
      <c r="D803"/>
      <c r="E803"/>
      <c r="F803"/>
      <c r="G803"/>
      <c r="H803" s="1"/>
      <c r="I803"/>
      <c r="J803"/>
    </row>
    <row r="804" spans="3:10" x14ac:dyDescent="0.3">
      <c r="C804"/>
      <c r="D804"/>
      <c r="E804"/>
      <c r="F804"/>
      <c r="G804"/>
      <c r="H804" s="1"/>
      <c r="I804"/>
      <c r="J804"/>
    </row>
    <row r="805" spans="3:10" x14ac:dyDescent="0.3">
      <c r="C805"/>
      <c r="D805"/>
      <c r="E805"/>
      <c r="F805"/>
      <c r="G805"/>
      <c r="H805" s="1"/>
      <c r="I805"/>
      <c r="J805"/>
    </row>
    <row r="806" spans="3:10" x14ac:dyDescent="0.3">
      <c r="C806"/>
      <c r="D806"/>
      <c r="E806"/>
      <c r="F806"/>
      <c r="G806"/>
      <c r="H806" s="1"/>
      <c r="I806"/>
      <c r="J806"/>
    </row>
    <row r="807" spans="3:10" x14ac:dyDescent="0.3">
      <c r="C807"/>
      <c r="D807"/>
      <c r="E807"/>
      <c r="F807"/>
      <c r="G807"/>
      <c r="H807" s="1"/>
      <c r="I807"/>
      <c r="J807"/>
    </row>
    <row r="808" spans="3:10" x14ac:dyDescent="0.3">
      <c r="C808"/>
      <c r="D808"/>
      <c r="E808"/>
      <c r="F808"/>
      <c r="G808"/>
      <c r="H808" s="1"/>
      <c r="I808"/>
      <c r="J808"/>
    </row>
    <row r="809" spans="3:10" x14ac:dyDescent="0.3">
      <c r="C809"/>
      <c r="D809"/>
      <c r="E809"/>
      <c r="F809"/>
      <c r="G809"/>
      <c r="H809" s="1"/>
      <c r="I809"/>
      <c r="J809"/>
    </row>
    <row r="810" spans="3:10" x14ac:dyDescent="0.3">
      <c r="C810"/>
      <c r="D810"/>
      <c r="E810"/>
      <c r="F810"/>
      <c r="G810"/>
      <c r="H810" s="1"/>
      <c r="I810"/>
      <c r="J810"/>
    </row>
    <row r="811" spans="3:10" x14ac:dyDescent="0.3">
      <c r="C811"/>
      <c r="D811"/>
      <c r="E811"/>
      <c r="F811"/>
      <c r="G811"/>
      <c r="H811" s="1"/>
      <c r="I811"/>
      <c r="J811"/>
    </row>
    <row r="812" spans="3:10" x14ac:dyDescent="0.3">
      <c r="C812"/>
      <c r="D812"/>
      <c r="E812"/>
      <c r="F812"/>
      <c r="G812"/>
      <c r="H812" s="1"/>
      <c r="I812"/>
      <c r="J812"/>
    </row>
    <row r="813" spans="3:10" x14ac:dyDescent="0.3">
      <c r="C813"/>
      <c r="D813"/>
      <c r="E813"/>
      <c r="F813"/>
      <c r="G813"/>
      <c r="H813" s="1"/>
      <c r="I813"/>
      <c r="J813"/>
    </row>
    <row r="814" spans="3:10" x14ac:dyDescent="0.3">
      <c r="C814"/>
      <c r="D814"/>
      <c r="E814"/>
      <c r="F814"/>
      <c r="G814"/>
      <c r="H814" s="1"/>
      <c r="I814"/>
      <c r="J814"/>
    </row>
    <row r="815" spans="3:10" x14ac:dyDescent="0.3">
      <c r="C815"/>
      <c r="D815"/>
      <c r="E815"/>
      <c r="F815"/>
      <c r="G815"/>
      <c r="H815" s="1"/>
      <c r="I815"/>
      <c r="J815"/>
    </row>
    <row r="816" spans="3:10" x14ac:dyDescent="0.3">
      <c r="C816"/>
      <c r="D816"/>
      <c r="E816"/>
      <c r="F816"/>
      <c r="G816"/>
      <c r="H816" s="1"/>
      <c r="I816"/>
      <c r="J816"/>
    </row>
    <row r="817" spans="3:10" x14ac:dyDescent="0.3">
      <c r="C817"/>
      <c r="D817"/>
      <c r="E817"/>
      <c r="F817"/>
      <c r="G817"/>
      <c r="H817" s="1"/>
      <c r="I817"/>
      <c r="J817"/>
    </row>
    <row r="818" spans="3:10" x14ac:dyDescent="0.3">
      <c r="C818"/>
      <c r="D818"/>
      <c r="E818"/>
      <c r="F818"/>
      <c r="G818"/>
      <c r="H818" s="1"/>
      <c r="I818"/>
      <c r="J818"/>
    </row>
    <row r="819" spans="3:10" x14ac:dyDescent="0.3">
      <c r="C819"/>
      <c r="D819"/>
      <c r="E819"/>
      <c r="F819"/>
      <c r="G819"/>
      <c r="H819" s="1"/>
      <c r="I819"/>
      <c r="J819"/>
    </row>
    <row r="820" spans="3:10" x14ac:dyDescent="0.3">
      <c r="C820"/>
      <c r="D820"/>
      <c r="E820"/>
      <c r="F820"/>
      <c r="G820"/>
      <c r="H820" s="1"/>
      <c r="I820"/>
      <c r="J820"/>
    </row>
    <row r="821" spans="3:10" x14ac:dyDescent="0.3">
      <c r="C821"/>
      <c r="D821"/>
      <c r="E821"/>
      <c r="F821"/>
      <c r="G821"/>
      <c r="H821" s="1"/>
      <c r="I821"/>
      <c r="J821"/>
    </row>
    <row r="822" spans="3:10" x14ac:dyDescent="0.3">
      <c r="C822"/>
      <c r="D822"/>
      <c r="E822"/>
      <c r="F822"/>
      <c r="G822"/>
      <c r="H822" s="1"/>
      <c r="I822"/>
      <c r="J822"/>
    </row>
    <row r="823" spans="3:10" x14ac:dyDescent="0.3">
      <c r="C823"/>
      <c r="D823"/>
      <c r="E823"/>
      <c r="F823"/>
      <c r="G823"/>
      <c r="H823" s="1"/>
      <c r="I823"/>
      <c r="J823"/>
    </row>
    <row r="824" spans="3:10" x14ac:dyDescent="0.3">
      <c r="C824"/>
      <c r="D824"/>
      <c r="E824"/>
      <c r="F824"/>
      <c r="G824"/>
      <c r="H824" s="1"/>
      <c r="I824"/>
      <c r="J824"/>
    </row>
    <row r="825" spans="3:10" x14ac:dyDescent="0.3">
      <c r="C825"/>
      <c r="D825"/>
      <c r="E825"/>
      <c r="F825"/>
      <c r="G825"/>
      <c r="H825" s="1"/>
      <c r="I825"/>
      <c r="J825"/>
    </row>
    <row r="826" spans="3:10" x14ac:dyDescent="0.3">
      <c r="C826"/>
      <c r="D826"/>
      <c r="E826"/>
      <c r="F826"/>
      <c r="G826"/>
      <c r="H826" s="1"/>
      <c r="I826"/>
      <c r="J826"/>
    </row>
    <row r="827" spans="3:10" x14ac:dyDescent="0.3">
      <c r="C827"/>
      <c r="D827"/>
      <c r="E827"/>
      <c r="F827"/>
      <c r="G827"/>
      <c r="H827" s="1"/>
      <c r="I827"/>
      <c r="J827"/>
    </row>
    <row r="828" spans="3:10" x14ac:dyDescent="0.3">
      <c r="C828"/>
      <c r="D828"/>
      <c r="E828"/>
      <c r="F828"/>
      <c r="G828"/>
      <c r="H828" s="1"/>
      <c r="I828"/>
      <c r="J828"/>
    </row>
    <row r="829" spans="3:10" x14ac:dyDescent="0.3">
      <c r="C829"/>
      <c r="D829"/>
      <c r="E829"/>
      <c r="F829"/>
      <c r="G829"/>
      <c r="H829" s="1"/>
      <c r="I829"/>
      <c r="J829"/>
    </row>
    <row r="830" spans="3:10" x14ac:dyDescent="0.3">
      <c r="C830"/>
      <c r="D830"/>
      <c r="E830"/>
      <c r="F830"/>
      <c r="G830"/>
      <c r="H830" s="1"/>
      <c r="I830"/>
      <c r="J830"/>
    </row>
    <row r="831" spans="3:10" x14ac:dyDescent="0.3">
      <c r="C831"/>
      <c r="D831"/>
      <c r="E831"/>
      <c r="F831"/>
      <c r="G831"/>
      <c r="H831" s="1"/>
      <c r="I831"/>
      <c r="J831"/>
    </row>
    <row r="832" spans="3:10" x14ac:dyDescent="0.3">
      <c r="C832"/>
      <c r="D832"/>
      <c r="E832"/>
      <c r="F832"/>
      <c r="G832"/>
      <c r="H832" s="1"/>
      <c r="I832"/>
      <c r="J832"/>
    </row>
    <row r="833" spans="3:10" x14ac:dyDescent="0.3">
      <c r="C833"/>
      <c r="D833"/>
      <c r="E833"/>
      <c r="F833"/>
      <c r="G833"/>
      <c r="H833" s="1"/>
      <c r="I833"/>
      <c r="J833"/>
    </row>
    <row r="834" spans="3:10" x14ac:dyDescent="0.3">
      <c r="C834"/>
      <c r="D834"/>
      <c r="E834"/>
      <c r="F834"/>
      <c r="G834"/>
      <c r="H834" s="1"/>
      <c r="I834"/>
      <c r="J834"/>
    </row>
    <row r="835" spans="3:10" x14ac:dyDescent="0.3">
      <c r="C835"/>
      <c r="D835"/>
      <c r="E835"/>
      <c r="F835"/>
      <c r="G835"/>
      <c r="H835" s="1"/>
      <c r="I835"/>
      <c r="J835"/>
    </row>
    <row r="836" spans="3:10" x14ac:dyDescent="0.3">
      <c r="C836"/>
      <c r="D836"/>
      <c r="E836"/>
      <c r="F836"/>
      <c r="G836"/>
      <c r="H836" s="1"/>
      <c r="I836"/>
      <c r="J836"/>
    </row>
    <row r="837" spans="3:10" x14ac:dyDescent="0.3">
      <c r="C837"/>
      <c r="D837"/>
      <c r="E837"/>
      <c r="F837"/>
      <c r="G837"/>
      <c r="H837" s="1"/>
      <c r="I837"/>
      <c r="J837"/>
    </row>
    <row r="838" spans="3:10" x14ac:dyDescent="0.3">
      <c r="C838"/>
      <c r="D838"/>
      <c r="E838"/>
      <c r="F838"/>
      <c r="G838"/>
      <c r="H838" s="1"/>
      <c r="I838"/>
      <c r="J838"/>
    </row>
    <row r="839" spans="3:10" x14ac:dyDescent="0.3">
      <c r="C839"/>
      <c r="D839"/>
      <c r="E839"/>
      <c r="F839"/>
      <c r="G839"/>
      <c r="H839" s="1"/>
      <c r="I839"/>
      <c r="J839"/>
    </row>
    <row r="840" spans="3:10" x14ac:dyDescent="0.3">
      <c r="C840"/>
      <c r="D840"/>
      <c r="E840"/>
      <c r="F840"/>
      <c r="G840"/>
      <c r="H840" s="1"/>
      <c r="I840"/>
      <c r="J840"/>
    </row>
    <row r="841" spans="3:10" x14ac:dyDescent="0.3">
      <c r="C841"/>
      <c r="D841"/>
      <c r="E841"/>
      <c r="F841"/>
      <c r="G841"/>
      <c r="H841" s="1"/>
      <c r="I841"/>
      <c r="J841"/>
    </row>
    <row r="842" spans="3:10" x14ac:dyDescent="0.3">
      <c r="C842"/>
      <c r="D842"/>
      <c r="E842"/>
      <c r="F842"/>
      <c r="G842"/>
      <c r="H842" s="1"/>
      <c r="I842"/>
      <c r="J842"/>
    </row>
    <row r="843" spans="3:10" x14ac:dyDescent="0.3">
      <c r="C843"/>
      <c r="D843"/>
      <c r="E843"/>
      <c r="F843"/>
      <c r="G843"/>
      <c r="H843" s="1"/>
      <c r="I843"/>
      <c r="J843"/>
    </row>
    <row r="844" spans="3:10" x14ac:dyDescent="0.3">
      <c r="C844"/>
      <c r="D844"/>
      <c r="E844"/>
      <c r="F844"/>
      <c r="G844"/>
      <c r="H844" s="1"/>
      <c r="I844"/>
      <c r="J844"/>
    </row>
    <row r="845" spans="3:10" x14ac:dyDescent="0.3">
      <c r="C845"/>
      <c r="D845"/>
      <c r="E845"/>
      <c r="F845"/>
      <c r="G845"/>
      <c r="H845" s="1"/>
      <c r="I845"/>
      <c r="J845"/>
    </row>
    <row r="846" spans="3:10" x14ac:dyDescent="0.3">
      <c r="C846"/>
      <c r="D846"/>
      <c r="E846"/>
      <c r="F846"/>
      <c r="G846"/>
      <c r="H846" s="1"/>
      <c r="I846"/>
      <c r="J846"/>
    </row>
    <row r="847" spans="3:10" x14ac:dyDescent="0.3">
      <c r="C847"/>
      <c r="D847"/>
      <c r="E847"/>
      <c r="F847"/>
      <c r="G847"/>
      <c r="H847" s="1"/>
      <c r="I847"/>
      <c r="J847"/>
    </row>
    <row r="848" spans="3:10" x14ac:dyDescent="0.3">
      <c r="C848"/>
      <c r="D848"/>
      <c r="E848"/>
      <c r="F848"/>
      <c r="G848"/>
      <c r="H848" s="1"/>
      <c r="I848"/>
      <c r="J848"/>
    </row>
    <row r="849" spans="3:10" x14ac:dyDescent="0.3">
      <c r="C849"/>
      <c r="D849"/>
      <c r="E849"/>
      <c r="F849"/>
      <c r="G849"/>
      <c r="H849" s="1"/>
      <c r="I849"/>
      <c r="J849"/>
    </row>
    <row r="850" spans="3:10" x14ac:dyDescent="0.3">
      <c r="C850"/>
      <c r="D850"/>
      <c r="E850"/>
      <c r="F850"/>
      <c r="G850"/>
      <c r="H850" s="1"/>
      <c r="I850"/>
      <c r="J850"/>
    </row>
    <row r="851" spans="3:10" x14ac:dyDescent="0.3">
      <c r="C851"/>
      <c r="D851"/>
      <c r="E851"/>
      <c r="F851"/>
      <c r="G851"/>
      <c r="H851" s="1"/>
      <c r="I851"/>
      <c r="J851"/>
    </row>
    <row r="852" spans="3:10" x14ac:dyDescent="0.3">
      <c r="C852"/>
      <c r="D852"/>
      <c r="E852"/>
      <c r="F852"/>
      <c r="G852"/>
      <c r="H852" s="1"/>
      <c r="I852"/>
      <c r="J852"/>
    </row>
    <row r="853" spans="3:10" x14ac:dyDescent="0.3">
      <c r="C853"/>
      <c r="D853"/>
      <c r="E853"/>
      <c r="F853"/>
      <c r="G853"/>
      <c r="H853" s="1"/>
      <c r="I853"/>
      <c r="J853"/>
    </row>
    <row r="854" spans="3:10" x14ac:dyDescent="0.3">
      <c r="C854"/>
      <c r="D854"/>
      <c r="E854"/>
      <c r="F854"/>
      <c r="G854"/>
      <c r="H854" s="1"/>
      <c r="I854"/>
      <c r="J854"/>
    </row>
    <row r="855" spans="3:10" x14ac:dyDescent="0.3">
      <c r="C855"/>
      <c r="D855"/>
      <c r="E855"/>
      <c r="F855"/>
      <c r="G855"/>
      <c r="H855" s="1"/>
      <c r="I855"/>
      <c r="J855"/>
    </row>
    <row r="856" spans="3:10" x14ac:dyDescent="0.3">
      <c r="C856"/>
      <c r="D856"/>
      <c r="E856"/>
      <c r="F856"/>
      <c r="G856"/>
      <c r="H856" s="1"/>
      <c r="I856"/>
      <c r="J856"/>
    </row>
    <row r="857" spans="3:10" x14ac:dyDescent="0.3">
      <c r="C857"/>
      <c r="D857"/>
      <c r="E857"/>
      <c r="F857"/>
      <c r="G857"/>
      <c r="H857" s="1"/>
      <c r="I857"/>
      <c r="J857"/>
    </row>
    <row r="858" spans="3:10" x14ac:dyDescent="0.3">
      <c r="C858"/>
      <c r="D858"/>
      <c r="E858"/>
      <c r="F858"/>
      <c r="G858"/>
      <c r="H858" s="1"/>
      <c r="I858"/>
      <c r="J858"/>
    </row>
    <row r="859" spans="3:10" x14ac:dyDescent="0.3">
      <c r="C859"/>
      <c r="D859"/>
      <c r="E859"/>
      <c r="F859"/>
      <c r="G859"/>
      <c r="H859" s="1"/>
      <c r="I859"/>
      <c r="J859"/>
    </row>
    <row r="860" spans="3:10" x14ac:dyDescent="0.3">
      <c r="C860"/>
      <c r="D860"/>
      <c r="E860"/>
      <c r="F860"/>
      <c r="G860"/>
      <c r="H860" s="1"/>
      <c r="I860"/>
      <c r="J860"/>
    </row>
    <row r="861" spans="3:10" x14ac:dyDescent="0.3">
      <c r="C861"/>
      <c r="D861"/>
      <c r="E861"/>
      <c r="F861"/>
      <c r="G861"/>
      <c r="H861" s="1"/>
      <c r="I861"/>
      <c r="J861"/>
    </row>
    <row r="862" spans="3:10" x14ac:dyDescent="0.3">
      <c r="C862"/>
      <c r="D862"/>
      <c r="E862"/>
      <c r="F862"/>
      <c r="G862"/>
      <c r="H862" s="1"/>
      <c r="I862"/>
      <c r="J862"/>
    </row>
    <row r="863" spans="3:10" x14ac:dyDescent="0.3">
      <c r="C863"/>
      <c r="D863"/>
      <c r="E863"/>
      <c r="F863"/>
      <c r="G863"/>
      <c r="H863" s="1"/>
      <c r="I863"/>
      <c r="J863"/>
    </row>
    <row r="864" spans="3:10" x14ac:dyDescent="0.3">
      <c r="C864"/>
      <c r="D864"/>
      <c r="E864"/>
      <c r="F864"/>
      <c r="G864"/>
      <c r="H864" s="1"/>
      <c r="I864"/>
      <c r="J864"/>
    </row>
    <row r="865" spans="3:10" x14ac:dyDescent="0.3">
      <c r="C865"/>
      <c r="D865"/>
      <c r="E865"/>
      <c r="F865"/>
      <c r="G865"/>
      <c r="H865" s="1"/>
      <c r="I865"/>
      <c r="J865"/>
    </row>
    <row r="866" spans="3:10" x14ac:dyDescent="0.3">
      <c r="C866"/>
      <c r="D866"/>
      <c r="E866"/>
      <c r="F866"/>
      <c r="G866"/>
      <c r="H866" s="1"/>
      <c r="I866"/>
      <c r="J866"/>
    </row>
    <row r="867" spans="3:10" x14ac:dyDescent="0.3">
      <c r="C867"/>
      <c r="D867"/>
      <c r="E867"/>
      <c r="F867"/>
      <c r="G867"/>
      <c r="H867" s="1"/>
      <c r="I867"/>
      <c r="J867"/>
    </row>
    <row r="868" spans="3:10" x14ac:dyDescent="0.3">
      <c r="C868"/>
      <c r="D868"/>
      <c r="E868"/>
      <c r="F868"/>
      <c r="G868"/>
      <c r="H868" s="1"/>
      <c r="I868"/>
      <c r="J868"/>
    </row>
    <row r="869" spans="3:10" x14ac:dyDescent="0.3">
      <c r="C869"/>
      <c r="D869"/>
      <c r="E869"/>
      <c r="F869"/>
      <c r="G869"/>
      <c r="H869" s="1"/>
      <c r="I869"/>
      <c r="J869"/>
    </row>
    <row r="870" spans="3:10" x14ac:dyDescent="0.3">
      <c r="C870"/>
      <c r="D870"/>
      <c r="E870"/>
      <c r="F870"/>
      <c r="G870"/>
      <c r="H870" s="1"/>
      <c r="I870"/>
      <c r="J870"/>
    </row>
    <row r="871" spans="3:10" x14ac:dyDescent="0.3">
      <c r="C871"/>
      <c r="D871"/>
      <c r="E871"/>
      <c r="F871"/>
      <c r="G871"/>
      <c r="H871" s="1"/>
      <c r="I871"/>
      <c r="J871"/>
    </row>
    <row r="872" spans="3:10" x14ac:dyDescent="0.3">
      <c r="C872"/>
      <c r="D872"/>
      <c r="E872"/>
      <c r="F872"/>
      <c r="G872"/>
      <c r="H872" s="1"/>
      <c r="I872"/>
      <c r="J872"/>
    </row>
    <row r="873" spans="3:10" x14ac:dyDescent="0.3">
      <c r="C873"/>
      <c r="D873"/>
      <c r="E873"/>
      <c r="F873"/>
      <c r="G873"/>
      <c r="H873" s="1"/>
      <c r="I873"/>
      <c r="J873"/>
    </row>
    <row r="874" spans="3:10" x14ac:dyDescent="0.3">
      <c r="C874"/>
      <c r="D874"/>
      <c r="E874"/>
      <c r="F874"/>
      <c r="G874"/>
      <c r="H874" s="1"/>
      <c r="I874"/>
      <c r="J874"/>
    </row>
    <row r="875" spans="3:10" x14ac:dyDescent="0.3">
      <c r="C875"/>
      <c r="D875"/>
      <c r="E875"/>
      <c r="F875"/>
      <c r="G875"/>
      <c r="H875" s="1"/>
      <c r="I875"/>
      <c r="J875"/>
    </row>
    <row r="876" spans="3:10" x14ac:dyDescent="0.3">
      <c r="C876"/>
      <c r="D876"/>
      <c r="E876"/>
      <c r="F876"/>
      <c r="G876"/>
      <c r="H876" s="1"/>
      <c r="I876"/>
      <c r="J876"/>
    </row>
    <row r="877" spans="3:10" x14ac:dyDescent="0.3">
      <c r="C877"/>
      <c r="D877"/>
      <c r="E877"/>
      <c r="F877"/>
      <c r="G877"/>
      <c r="H877" s="1"/>
      <c r="I877"/>
      <c r="J877"/>
    </row>
    <row r="878" spans="3:10" x14ac:dyDescent="0.3">
      <c r="C878"/>
      <c r="D878"/>
      <c r="E878"/>
      <c r="F878"/>
      <c r="G878"/>
      <c r="H878" s="1"/>
      <c r="I878"/>
      <c r="J878"/>
    </row>
    <row r="879" spans="3:10" x14ac:dyDescent="0.3">
      <c r="C879"/>
      <c r="D879"/>
      <c r="E879"/>
      <c r="F879"/>
      <c r="G879"/>
      <c r="H879" s="1"/>
      <c r="I879"/>
      <c r="J879"/>
    </row>
    <row r="880" spans="3:10" x14ac:dyDescent="0.3">
      <c r="C880"/>
      <c r="D880"/>
      <c r="E880"/>
      <c r="F880"/>
      <c r="G880"/>
      <c r="H880" s="1"/>
      <c r="I880"/>
      <c r="J880"/>
    </row>
    <row r="881" spans="3:10" x14ac:dyDescent="0.3">
      <c r="C881"/>
      <c r="D881"/>
      <c r="E881"/>
      <c r="F881"/>
      <c r="G881"/>
      <c r="H881" s="1"/>
      <c r="I881"/>
      <c r="J881"/>
    </row>
    <row r="882" spans="3:10" x14ac:dyDescent="0.3">
      <c r="C882"/>
      <c r="D882"/>
      <c r="E882"/>
      <c r="F882"/>
      <c r="G882"/>
      <c r="H882" s="1"/>
      <c r="I882"/>
      <c r="J882"/>
    </row>
    <row r="883" spans="3:10" x14ac:dyDescent="0.3">
      <c r="C883"/>
      <c r="D883"/>
      <c r="E883"/>
      <c r="F883"/>
      <c r="G883"/>
      <c r="H883" s="1"/>
      <c r="I883"/>
      <c r="J883"/>
    </row>
    <row r="884" spans="3:10" x14ac:dyDescent="0.3">
      <c r="C884"/>
      <c r="D884"/>
      <c r="E884"/>
      <c r="F884"/>
      <c r="G884"/>
      <c r="H884" s="1"/>
      <c r="I884"/>
      <c r="J884"/>
    </row>
    <row r="885" spans="3:10" x14ac:dyDescent="0.3">
      <c r="C885"/>
      <c r="D885"/>
      <c r="E885"/>
      <c r="F885"/>
      <c r="G885"/>
      <c r="H885" s="1"/>
      <c r="I885"/>
      <c r="J885"/>
    </row>
    <row r="886" spans="3:10" x14ac:dyDescent="0.3">
      <c r="C886"/>
      <c r="D886"/>
      <c r="E886"/>
      <c r="F886"/>
      <c r="G886"/>
      <c r="H886" s="1"/>
      <c r="I886"/>
      <c r="J886"/>
    </row>
    <row r="887" spans="3:10" x14ac:dyDescent="0.3">
      <c r="C887"/>
      <c r="D887"/>
      <c r="E887"/>
      <c r="F887"/>
      <c r="G887"/>
      <c r="H887" s="1"/>
      <c r="I887"/>
      <c r="J887"/>
    </row>
    <row r="888" spans="3:10" x14ac:dyDescent="0.3">
      <c r="C888"/>
      <c r="D888"/>
      <c r="E888"/>
      <c r="F888"/>
      <c r="G888"/>
      <c r="H888" s="1"/>
      <c r="I888"/>
      <c r="J888"/>
    </row>
    <row r="889" spans="3:10" x14ac:dyDescent="0.3">
      <c r="C889"/>
      <c r="D889"/>
      <c r="E889"/>
      <c r="F889"/>
      <c r="G889"/>
      <c r="H889" s="1"/>
      <c r="I889"/>
      <c r="J889"/>
    </row>
    <row r="890" spans="3:10" x14ac:dyDescent="0.3">
      <c r="C890"/>
      <c r="D890"/>
      <c r="E890"/>
      <c r="F890"/>
      <c r="G890"/>
      <c r="H890" s="1"/>
      <c r="I890"/>
      <c r="J890"/>
    </row>
    <row r="891" spans="3:10" x14ac:dyDescent="0.3">
      <c r="C891"/>
      <c r="D891"/>
      <c r="E891"/>
      <c r="F891"/>
      <c r="G891"/>
      <c r="H891" s="1"/>
      <c r="I891"/>
      <c r="J891"/>
    </row>
    <row r="892" spans="3:10" x14ac:dyDescent="0.3">
      <c r="C892"/>
      <c r="D892"/>
      <c r="E892"/>
      <c r="F892"/>
      <c r="G892"/>
      <c r="H892" s="1"/>
      <c r="I892"/>
      <c r="J892"/>
    </row>
    <row r="893" spans="3:10" x14ac:dyDescent="0.3">
      <c r="C893"/>
      <c r="D893"/>
      <c r="E893"/>
      <c r="F893"/>
      <c r="G893"/>
      <c r="H893" s="1"/>
      <c r="I893"/>
      <c r="J893"/>
    </row>
    <row r="894" spans="3:10" x14ac:dyDescent="0.3">
      <c r="C894"/>
      <c r="D894"/>
      <c r="E894"/>
      <c r="F894"/>
      <c r="G894"/>
      <c r="H894" s="1"/>
      <c r="I894"/>
      <c r="J894"/>
    </row>
    <row r="895" spans="3:10" x14ac:dyDescent="0.3">
      <c r="C895"/>
      <c r="D895"/>
      <c r="E895"/>
      <c r="F895"/>
      <c r="G895"/>
      <c r="H895" s="1"/>
      <c r="I895"/>
      <c r="J895"/>
    </row>
    <row r="896" spans="3:10" x14ac:dyDescent="0.3">
      <c r="C896"/>
      <c r="D896"/>
      <c r="E896"/>
      <c r="F896"/>
      <c r="G896"/>
      <c r="H896" s="1"/>
      <c r="I896"/>
      <c r="J896"/>
    </row>
    <row r="897" spans="3:10" x14ac:dyDescent="0.3">
      <c r="C897"/>
      <c r="D897"/>
      <c r="E897"/>
      <c r="F897"/>
      <c r="G897"/>
      <c r="H897" s="1"/>
      <c r="I897"/>
      <c r="J897"/>
    </row>
    <row r="898" spans="3:10" x14ac:dyDescent="0.3">
      <c r="C898"/>
      <c r="D898"/>
      <c r="E898"/>
      <c r="F898"/>
      <c r="G898"/>
      <c r="H898" s="1"/>
      <c r="I898"/>
      <c r="J898"/>
    </row>
    <row r="899" spans="3:10" x14ac:dyDescent="0.3">
      <c r="C899"/>
      <c r="D899"/>
      <c r="E899"/>
      <c r="F899"/>
      <c r="G899"/>
      <c r="H899" s="1"/>
      <c r="I899"/>
      <c r="J899"/>
    </row>
    <row r="900" spans="3:10" x14ac:dyDescent="0.3">
      <c r="C900"/>
      <c r="D900"/>
      <c r="E900"/>
      <c r="F900"/>
      <c r="G900"/>
      <c r="H900" s="1"/>
      <c r="I900"/>
      <c r="J900"/>
    </row>
    <row r="901" spans="3:10" x14ac:dyDescent="0.3">
      <c r="C901"/>
      <c r="D901"/>
      <c r="E901"/>
      <c r="F901"/>
      <c r="G901"/>
      <c r="H901" s="1"/>
      <c r="I901"/>
      <c r="J901"/>
    </row>
    <row r="902" spans="3:10" x14ac:dyDescent="0.3">
      <c r="C902"/>
      <c r="D902"/>
      <c r="E902"/>
      <c r="F902"/>
      <c r="G902"/>
      <c r="H902" s="1"/>
      <c r="I902"/>
      <c r="J902"/>
    </row>
    <row r="903" spans="3:10" x14ac:dyDescent="0.3">
      <c r="C903"/>
      <c r="D903"/>
      <c r="E903"/>
      <c r="F903"/>
      <c r="G903"/>
      <c r="H903" s="1"/>
      <c r="I903"/>
      <c r="J903"/>
    </row>
    <row r="904" spans="3:10" x14ac:dyDescent="0.3">
      <c r="C904"/>
      <c r="D904"/>
      <c r="E904"/>
      <c r="F904"/>
      <c r="G904"/>
      <c r="H904" s="1"/>
      <c r="I904"/>
      <c r="J904"/>
    </row>
    <row r="905" spans="3:10" x14ac:dyDescent="0.3">
      <c r="C905"/>
      <c r="D905"/>
      <c r="E905"/>
      <c r="F905"/>
      <c r="G905"/>
      <c r="H905" s="1"/>
      <c r="I905"/>
      <c r="J905"/>
    </row>
    <row r="906" spans="3:10" x14ac:dyDescent="0.3">
      <c r="C906"/>
      <c r="D906"/>
      <c r="E906"/>
      <c r="F906"/>
      <c r="G906"/>
      <c r="H906" s="1"/>
      <c r="I906"/>
      <c r="J906"/>
    </row>
    <row r="907" spans="3:10" x14ac:dyDescent="0.3">
      <c r="C907"/>
      <c r="D907"/>
      <c r="E907"/>
      <c r="F907"/>
      <c r="G907"/>
      <c r="H907" s="1"/>
      <c r="I907"/>
      <c r="J907"/>
    </row>
    <row r="908" spans="3:10" x14ac:dyDescent="0.3">
      <c r="C908"/>
      <c r="D908"/>
      <c r="E908"/>
      <c r="F908"/>
      <c r="G908"/>
      <c r="H908" s="1"/>
      <c r="I908"/>
      <c r="J908"/>
    </row>
    <row r="909" spans="3:10" x14ac:dyDescent="0.3">
      <c r="C909"/>
      <c r="D909"/>
      <c r="E909"/>
      <c r="F909"/>
      <c r="G909"/>
      <c r="H909" s="1"/>
      <c r="I909"/>
      <c r="J909"/>
    </row>
    <row r="910" spans="3:10" x14ac:dyDescent="0.3">
      <c r="C910"/>
      <c r="D910"/>
      <c r="E910"/>
      <c r="F910"/>
      <c r="G910"/>
      <c r="H910" s="1"/>
      <c r="I910"/>
      <c r="J910"/>
    </row>
    <row r="911" spans="3:10" x14ac:dyDescent="0.3">
      <c r="C911"/>
      <c r="D911"/>
      <c r="E911"/>
      <c r="F911"/>
      <c r="G911"/>
      <c r="H911" s="1"/>
      <c r="I911"/>
      <c r="J911"/>
    </row>
    <row r="912" spans="3:10" x14ac:dyDescent="0.3">
      <c r="C912"/>
      <c r="D912"/>
      <c r="E912"/>
      <c r="F912"/>
      <c r="G912"/>
      <c r="H912" s="1"/>
      <c r="I912"/>
      <c r="J912"/>
    </row>
    <row r="913" spans="3:10" x14ac:dyDescent="0.3">
      <c r="C913"/>
      <c r="D913"/>
      <c r="E913"/>
      <c r="F913"/>
      <c r="G913"/>
      <c r="H913" s="1"/>
      <c r="I913"/>
      <c r="J913"/>
    </row>
    <row r="914" spans="3:10" x14ac:dyDescent="0.3">
      <c r="C914"/>
      <c r="D914"/>
      <c r="E914"/>
      <c r="F914"/>
      <c r="G914"/>
      <c r="H914" s="1"/>
      <c r="I914"/>
      <c r="J914"/>
    </row>
    <row r="915" spans="3:10" x14ac:dyDescent="0.3">
      <c r="C915"/>
      <c r="D915"/>
      <c r="E915"/>
      <c r="F915"/>
      <c r="G915"/>
      <c r="H915" s="1"/>
      <c r="I915"/>
      <c r="J915"/>
    </row>
    <row r="916" spans="3:10" x14ac:dyDescent="0.3">
      <c r="C916"/>
      <c r="D916"/>
      <c r="E916"/>
      <c r="F916"/>
      <c r="G916"/>
      <c r="H916" s="1"/>
      <c r="I916"/>
      <c r="J916"/>
    </row>
    <row r="917" spans="3:10" x14ac:dyDescent="0.3">
      <c r="C917"/>
      <c r="D917"/>
      <c r="E917"/>
      <c r="F917"/>
      <c r="G917"/>
      <c r="H917" s="1"/>
      <c r="I917"/>
      <c r="J917"/>
    </row>
    <row r="918" spans="3:10" x14ac:dyDescent="0.3">
      <c r="C918"/>
      <c r="D918"/>
      <c r="E918"/>
      <c r="F918"/>
      <c r="G918"/>
      <c r="H918" s="1"/>
      <c r="I918"/>
      <c r="J918"/>
    </row>
    <row r="919" spans="3:10" x14ac:dyDescent="0.3">
      <c r="C919"/>
      <c r="D919"/>
      <c r="E919"/>
      <c r="F919"/>
      <c r="G919"/>
      <c r="H919" s="1"/>
      <c r="I919"/>
      <c r="J919"/>
    </row>
    <row r="920" spans="3:10" x14ac:dyDescent="0.3">
      <c r="C920"/>
      <c r="D920"/>
      <c r="E920"/>
      <c r="F920"/>
      <c r="G920"/>
      <c r="H920" s="1"/>
      <c r="I920"/>
      <c r="J920"/>
    </row>
    <row r="921" spans="3:10" x14ac:dyDescent="0.3">
      <c r="C921"/>
      <c r="D921"/>
      <c r="E921"/>
      <c r="F921"/>
      <c r="G921"/>
      <c r="H921" s="1"/>
      <c r="I921"/>
      <c r="J921"/>
    </row>
    <row r="922" spans="3:10" x14ac:dyDescent="0.3">
      <c r="C922"/>
      <c r="D922"/>
      <c r="E922"/>
      <c r="F922"/>
      <c r="G922"/>
      <c r="H922" s="1"/>
      <c r="I922"/>
      <c r="J922"/>
    </row>
    <row r="923" spans="3:10" x14ac:dyDescent="0.3">
      <c r="C923"/>
      <c r="D923"/>
      <c r="E923"/>
      <c r="F923"/>
      <c r="G923"/>
      <c r="H923" s="1"/>
      <c r="I923"/>
      <c r="J923"/>
    </row>
    <row r="924" spans="3:10" x14ac:dyDescent="0.3">
      <c r="C924"/>
      <c r="D924"/>
      <c r="E924"/>
      <c r="F924"/>
      <c r="G924"/>
      <c r="H924" s="1"/>
      <c r="I924"/>
      <c r="J924"/>
    </row>
    <row r="925" spans="3:10" x14ac:dyDescent="0.3">
      <c r="C925"/>
      <c r="D925"/>
      <c r="E925"/>
      <c r="F925"/>
      <c r="G925"/>
      <c r="H925" s="1"/>
      <c r="I925"/>
      <c r="J925"/>
    </row>
    <row r="926" spans="3:10" x14ac:dyDescent="0.3">
      <c r="C926"/>
      <c r="D926"/>
      <c r="E926"/>
      <c r="F926"/>
      <c r="G926"/>
      <c r="H926" s="1"/>
      <c r="I926"/>
      <c r="J926"/>
    </row>
    <row r="927" spans="3:10" x14ac:dyDescent="0.3">
      <c r="C927"/>
      <c r="D927"/>
      <c r="E927"/>
      <c r="F927"/>
      <c r="G927"/>
      <c r="H927" s="1"/>
      <c r="I927"/>
      <c r="J927"/>
    </row>
    <row r="928" spans="3:10" x14ac:dyDescent="0.3">
      <c r="C928"/>
      <c r="D928"/>
      <c r="E928"/>
      <c r="F928"/>
      <c r="G928"/>
      <c r="H928" s="1"/>
      <c r="I928"/>
      <c r="J928"/>
    </row>
    <row r="929" spans="3:10" x14ac:dyDescent="0.3">
      <c r="C929"/>
      <c r="D929"/>
      <c r="E929"/>
      <c r="F929"/>
      <c r="G929"/>
      <c r="H929" s="1"/>
      <c r="I929"/>
      <c r="J929"/>
    </row>
    <row r="930" spans="3:10" x14ac:dyDescent="0.3">
      <c r="C930"/>
      <c r="D930"/>
      <c r="E930"/>
      <c r="F930"/>
      <c r="G930"/>
      <c r="H930" s="1"/>
      <c r="I930"/>
      <c r="J930"/>
    </row>
    <row r="931" spans="3:10" x14ac:dyDescent="0.3">
      <c r="C931"/>
      <c r="D931"/>
      <c r="E931"/>
      <c r="F931"/>
      <c r="G931"/>
      <c r="H931" s="1"/>
      <c r="I931"/>
      <c r="J931"/>
    </row>
    <row r="932" spans="3:10" x14ac:dyDescent="0.3">
      <c r="C932"/>
      <c r="D932"/>
      <c r="E932"/>
      <c r="F932"/>
      <c r="G932"/>
      <c r="H932" s="1"/>
      <c r="I932"/>
      <c r="J932"/>
    </row>
    <row r="933" spans="3:10" x14ac:dyDescent="0.3">
      <c r="C933"/>
      <c r="D933"/>
      <c r="E933"/>
      <c r="F933"/>
      <c r="G933"/>
      <c r="H933" s="1"/>
      <c r="I933"/>
      <c r="J933"/>
    </row>
    <row r="934" spans="3:10" x14ac:dyDescent="0.3">
      <c r="C934"/>
      <c r="D934"/>
      <c r="E934"/>
      <c r="F934"/>
      <c r="G934"/>
      <c r="H934" s="1"/>
      <c r="I934"/>
      <c r="J934"/>
    </row>
    <row r="935" spans="3:10" x14ac:dyDescent="0.3">
      <c r="C935"/>
      <c r="D935"/>
      <c r="E935"/>
      <c r="F935"/>
      <c r="G935"/>
      <c r="H935" s="1"/>
      <c r="I935"/>
      <c r="J935"/>
    </row>
    <row r="936" spans="3:10" x14ac:dyDescent="0.3">
      <c r="C936"/>
      <c r="D936"/>
      <c r="E936"/>
      <c r="F936"/>
      <c r="G936"/>
      <c r="H936" s="1"/>
      <c r="I936"/>
      <c r="J936"/>
    </row>
    <row r="937" spans="3:10" x14ac:dyDescent="0.3">
      <c r="C937"/>
      <c r="D937"/>
      <c r="E937"/>
      <c r="F937"/>
      <c r="G937"/>
      <c r="H937" s="1"/>
      <c r="I937"/>
      <c r="J937"/>
    </row>
    <row r="938" spans="3:10" x14ac:dyDescent="0.3">
      <c r="C938"/>
      <c r="D938"/>
      <c r="E938"/>
      <c r="F938"/>
      <c r="G938"/>
      <c r="H938" s="1"/>
      <c r="I938"/>
      <c r="J938"/>
    </row>
    <row r="939" spans="3:10" x14ac:dyDescent="0.3">
      <c r="C939"/>
      <c r="D939"/>
      <c r="E939"/>
      <c r="F939"/>
      <c r="G939"/>
      <c r="H939" s="1"/>
      <c r="I939"/>
      <c r="J939"/>
    </row>
    <row r="940" spans="3:10" x14ac:dyDescent="0.3">
      <c r="C940"/>
      <c r="D940"/>
      <c r="E940"/>
      <c r="F940"/>
      <c r="G940"/>
      <c r="H940" s="1"/>
      <c r="I940"/>
      <c r="J940"/>
    </row>
    <row r="941" spans="3:10" x14ac:dyDescent="0.3">
      <c r="C941"/>
      <c r="D941"/>
      <c r="E941"/>
      <c r="F941"/>
      <c r="G941"/>
      <c r="H941" s="1"/>
      <c r="I941"/>
      <c r="J941"/>
    </row>
    <row r="942" spans="3:10" x14ac:dyDescent="0.3">
      <c r="C942"/>
      <c r="D942"/>
      <c r="E942"/>
      <c r="F942"/>
      <c r="G942"/>
      <c r="H942" s="1"/>
      <c r="I942"/>
      <c r="J942"/>
    </row>
    <row r="943" spans="3:10" x14ac:dyDescent="0.3">
      <c r="C943"/>
      <c r="D943"/>
      <c r="E943"/>
      <c r="F943"/>
      <c r="G943"/>
      <c r="H943" s="1"/>
      <c r="I943"/>
      <c r="J943"/>
    </row>
    <row r="944" spans="3:10" x14ac:dyDescent="0.3">
      <c r="C944"/>
      <c r="D944"/>
      <c r="E944"/>
      <c r="F944"/>
      <c r="G944"/>
      <c r="H944" s="1"/>
      <c r="I944"/>
      <c r="J944"/>
    </row>
    <row r="945" spans="3:10" x14ac:dyDescent="0.3">
      <c r="C945"/>
      <c r="D945"/>
      <c r="E945"/>
      <c r="F945"/>
      <c r="G945"/>
      <c r="H945" s="1"/>
      <c r="I945"/>
      <c r="J945"/>
    </row>
    <row r="946" spans="3:10" x14ac:dyDescent="0.3">
      <c r="C946"/>
      <c r="D946"/>
      <c r="E946"/>
      <c r="F946"/>
      <c r="G946"/>
      <c r="H946" s="1"/>
      <c r="I946"/>
      <c r="J946"/>
    </row>
    <row r="947" spans="3:10" x14ac:dyDescent="0.3">
      <c r="C947"/>
      <c r="D947"/>
      <c r="E947"/>
      <c r="F947"/>
      <c r="G947"/>
      <c r="H947" s="1"/>
      <c r="I947"/>
      <c r="J947"/>
    </row>
    <row r="948" spans="3:10" x14ac:dyDescent="0.3">
      <c r="C948"/>
      <c r="D948"/>
      <c r="E948"/>
      <c r="F948"/>
      <c r="G948"/>
      <c r="H948" s="1"/>
      <c r="I948"/>
      <c r="J948"/>
    </row>
    <row r="949" spans="3:10" x14ac:dyDescent="0.3">
      <c r="C949"/>
      <c r="D949"/>
      <c r="E949"/>
      <c r="F949"/>
      <c r="G949"/>
      <c r="H949" s="1"/>
      <c r="I949"/>
      <c r="J949"/>
    </row>
    <row r="950" spans="3:10" x14ac:dyDescent="0.3">
      <c r="C950"/>
      <c r="D950"/>
      <c r="E950"/>
      <c r="F950"/>
      <c r="G950"/>
      <c r="H950" s="1"/>
      <c r="I950"/>
      <c r="J950"/>
    </row>
    <row r="951" spans="3:10" x14ac:dyDescent="0.3">
      <c r="C951"/>
      <c r="D951"/>
      <c r="E951"/>
      <c r="F951"/>
      <c r="G951"/>
      <c r="H951" s="1"/>
      <c r="I951"/>
      <c r="J951"/>
    </row>
    <row r="952" spans="3:10" x14ac:dyDescent="0.3">
      <c r="C952"/>
      <c r="D952"/>
      <c r="E952"/>
      <c r="F952"/>
      <c r="G952"/>
      <c r="H952" s="1"/>
      <c r="I952"/>
      <c r="J952"/>
    </row>
    <row r="953" spans="3:10" x14ac:dyDescent="0.3">
      <c r="C953"/>
      <c r="D953"/>
      <c r="E953"/>
      <c r="F953"/>
      <c r="G953"/>
      <c r="H953" s="1"/>
      <c r="I953"/>
      <c r="J953"/>
    </row>
    <row r="954" spans="3:10" x14ac:dyDescent="0.3">
      <c r="C954"/>
      <c r="D954"/>
      <c r="E954"/>
      <c r="F954"/>
      <c r="G954"/>
      <c r="H954" s="1"/>
      <c r="I954"/>
      <c r="J954"/>
    </row>
    <row r="955" spans="3:10" x14ac:dyDescent="0.3">
      <c r="C955"/>
      <c r="D955"/>
      <c r="E955"/>
      <c r="F955"/>
      <c r="G955"/>
      <c r="H955" s="1"/>
      <c r="I955"/>
      <c r="J955"/>
    </row>
    <row r="956" spans="3:10" x14ac:dyDescent="0.3">
      <c r="C956"/>
      <c r="D956"/>
      <c r="E956"/>
      <c r="F956"/>
      <c r="G956"/>
      <c r="H956" s="1"/>
      <c r="I956"/>
      <c r="J956"/>
    </row>
    <row r="957" spans="3:10" x14ac:dyDescent="0.3">
      <c r="C957"/>
      <c r="D957"/>
      <c r="E957"/>
      <c r="F957"/>
      <c r="G957"/>
      <c r="H957" s="1"/>
      <c r="I957"/>
      <c r="J957"/>
    </row>
    <row r="958" spans="3:10" x14ac:dyDescent="0.3">
      <c r="C958"/>
      <c r="D958"/>
      <c r="E958"/>
      <c r="F958"/>
      <c r="G958"/>
      <c r="H958" s="1"/>
      <c r="I958"/>
      <c r="J958"/>
    </row>
    <row r="959" spans="3:10" x14ac:dyDescent="0.3">
      <c r="C959"/>
      <c r="D959"/>
      <c r="E959"/>
      <c r="F959"/>
      <c r="G959"/>
      <c r="H959" s="1"/>
      <c r="I959"/>
      <c r="J959"/>
    </row>
    <row r="960" spans="3:10" x14ac:dyDescent="0.3">
      <c r="C960"/>
      <c r="D960"/>
      <c r="E960"/>
      <c r="F960"/>
      <c r="G960"/>
      <c r="H960" s="1"/>
      <c r="I960"/>
      <c r="J960"/>
    </row>
    <row r="961" spans="3:10" x14ac:dyDescent="0.3">
      <c r="C961"/>
      <c r="D961"/>
      <c r="E961"/>
      <c r="F961"/>
      <c r="G961"/>
      <c r="H961" s="1"/>
      <c r="I961"/>
      <c r="J961"/>
    </row>
    <row r="962" spans="3:10" x14ac:dyDescent="0.3">
      <c r="C962"/>
      <c r="D962"/>
      <c r="E962"/>
      <c r="F962"/>
      <c r="G962"/>
      <c r="H962" s="1"/>
      <c r="I962"/>
      <c r="J962"/>
    </row>
    <row r="963" spans="3:10" x14ac:dyDescent="0.3">
      <c r="C963"/>
      <c r="D963"/>
      <c r="E963"/>
      <c r="F963"/>
      <c r="G963"/>
      <c r="H963" s="1"/>
      <c r="I963"/>
      <c r="J963"/>
    </row>
    <row r="964" spans="3:10" x14ac:dyDescent="0.3">
      <c r="C964"/>
      <c r="D964"/>
      <c r="E964"/>
      <c r="F964"/>
      <c r="G964"/>
      <c r="H964" s="1"/>
      <c r="I964"/>
      <c r="J964"/>
    </row>
    <row r="965" spans="3:10" x14ac:dyDescent="0.3">
      <c r="C965"/>
      <c r="D965"/>
      <c r="E965"/>
      <c r="F965"/>
      <c r="G965"/>
      <c r="H965" s="1"/>
      <c r="I965"/>
      <c r="J965"/>
    </row>
    <row r="966" spans="3:10" x14ac:dyDescent="0.3">
      <c r="C966"/>
      <c r="D966"/>
      <c r="E966"/>
      <c r="F966"/>
      <c r="G966"/>
      <c r="H966" s="1"/>
      <c r="I966"/>
      <c r="J966"/>
    </row>
    <row r="967" spans="3:10" x14ac:dyDescent="0.3">
      <c r="C967"/>
      <c r="D967"/>
      <c r="E967"/>
      <c r="F967"/>
      <c r="G967"/>
      <c r="H967" s="1"/>
      <c r="I967"/>
      <c r="J967"/>
    </row>
    <row r="968" spans="3:10" x14ac:dyDescent="0.3">
      <c r="C968"/>
      <c r="D968"/>
      <c r="E968"/>
      <c r="F968"/>
      <c r="G968"/>
      <c r="H968" s="1"/>
      <c r="I968"/>
      <c r="J968"/>
    </row>
    <row r="969" spans="3:10" x14ac:dyDescent="0.3">
      <c r="C969"/>
      <c r="D969"/>
      <c r="E969"/>
      <c r="F969"/>
      <c r="G969"/>
      <c r="H969" s="1"/>
      <c r="I969"/>
      <c r="J969"/>
    </row>
    <row r="970" spans="3:10" x14ac:dyDescent="0.3">
      <c r="C970"/>
      <c r="D970"/>
      <c r="E970"/>
      <c r="F970"/>
      <c r="G970"/>
      <c r="H970" s="1"/>
      <c r="I970"/>
      <c r="J970"/>
    </row>
    <row r="971" spans="3:10" x14ac:dyDescent="0.3">
      <c r="C971"/>
      <c r="D971"/>
      <c r="E971"/>
      <c r="F971"/>
      <c r="G971"/>
      <c r="H971" s="1"/>
      <c r="I971"/>
      <c r="J971"/>
    </row>
    <row r="972" spans="3:10" x14ac:dyDescent="0.3">
      <c r="C972"/>
      <c r="D972"/>
      <c r="E972"/>
      <c r="F972"/>
      <c r="G972"/>
      <c r="H972" s="1"/>
      <c r="I972"/>
      <c r="J972"/>
    </row>
    <row r="973" spans="3:10" x14ac:dyDescent="0.3">
      <c r="C973"/>
      <c r="D973"/>
      <c r="E973"/>
      <c r="F973"/>
      <c r="G973"/>
      <c r="H973" s="1"/>
      <c r="I973"/>
      <c r="J973"/>
    </row>
    <row r="974" spans="3:10" x14ac:dyDescent="0.3">
      <c r="C974"/>
      <c r="D974"/>
      <c r="E974"/>
      <c r="F974"/>
      <c r="G974"/>
      <c r="H974" s="1"/>
      <c r="I974"/>
      <c r="J974"/>
    </row>
    <row r="975" spans="3:10" x14ac:dyDescent="0.3">
      <c r="C975"/>
      <c r="D975"/>
      <c r="E975"/>
      <c r="F975"/>
      <c r="G975"/>
      <c r="H975" s="1"/>
      <c r="I975"/>
      <c r="J975"/>
    </row>
    <row r="976" spans="3:10" x14ac:dyDescent="0.3">
      <c r="C976"/>
      <c r="D976"/>
      <c r="E976"/>
      <c r="F976"/>
      <c r="G976"/>
      <c r="H976" s="1"/>
      <c r="I976"/>
      <c r="J976"/>
    </row>
    <row r="977" spans="3:10" x14ac:dyDescent="0.3">
      <c r="C977"/>
      <c r="D977"/>
      <c r="E977"/>
      <c r="F977"/>
      <c r="G977"/>
      <c r="H977" s="1"/>
      <c r="I977"/>
      <c r="J977"/>
    </row>
    <row r="978" spans="3:10" x14ac:dyDescent="0.3">
      <c r="C978"/>
      <c r="D978"/>
      <c r="E978"/>
      <c r="F978"/>
      <c r="G978"/>
      <c r="H978" s="1"/>
      <c r="I978"/>
      <c r="J978"/>
    </row>
    <row r="979" spans="3:10" x14ac:dyDescent="0.3">
      <c r="C979"/>
      <c r="D979"/>
      <c r="E979"/>
      <c r="F979"/>
      <c r="G979"/>
      <c r="H979" s="1"/>
      <c r="I979"/>
      <c r="J979"/>
    </row>
    <row r="980" spans="3:10" x14ac:dyDescent="0.3">
      <c r="C980"/>
      <c r="D980"/>
      <c r="E980"/>
      <c r="F980"/>
      <c r="G980"/>
      <c r="H980" s="1"/>
      <c r="I980"/>
      <c r="J980"/>
    </row>
    <row r="981" spans="3:10" x14ac:dyDescent="0.3">
      <c r="C981"/>
      <c r="D981"/>
      <c r="E981"/>
      <c r="F981"/>
      <c r="G981"/>
      <c r="H981" s="1"/>
      <c r="I981"/>
      <c r="J981"/>
    </row>
    <row r="982" spans="3:10" x14ac:dyDescent="0.3">
      <c r="C982"/>
      <c r="D982"/>
      <c r="E982"/>
      <c r="F982"/>
      <c r="G982"/>
      <c r="H982" s="1"/>
      <c r="I982"/>
      <c r="J982"/>
    </row>
    <row r="983" spans="3:10" x14ac:dyDescent="0.3">
      <c r="C983"/>
      <c r="D983"/>
      <c r="E983"/>
      <c r="F983"/>
      <c r="G983"/>
      <c r="H983" s="1"/>
      <c r="I983"/>
      <c r="J983"/>
    </row>
    <row r="984" spans="3:10" x14ac:dyDescent="0.3">
      <c r="C984"/>
      <c r="D984"/>
      <c r="E984"/>
      <c r="F984"/>
      <c r="G984"/>
      <c r="H984" s="1"/>
      <c r="I984"/>
      <c r="J984"/>
    </row>
    <row r="985" spans="3:10" x14ac:dyDescent="0.3">
      <c r="C985"/>
      <c r="D985"/>
      <c r="E985"/>
      <c r="F985"/>
      <c r="G985"/>
      <c r="H985" s="1"/>
      <c r="I985"/>
      <c r="J985"/>
    </row>
    <row r="986" spans="3:10" x14ac:dyDescent="0.3">
      <c r="C986"/>
      <c r="D986"/>
      <c r="E986"/>
      <c r="F986"/>
      <c r="G986"/>
      <c r="H986" s="1"/>
      <c r="I986"/>
      <c r="J986"/>
    </row>
    <row r="987" spans="3:10" x14ac:dyDescent="0.3">
      <c r="C987"/>
      <c r="D987"/>
      <c r="E987"/>
      <c r="F987"/>
      <c r="G987"/>
      <c r="H987" s="1"/>
      <c r="I987"/>
      <c r="J987"/>
    </row>
    <row r="988" spans="3:10" x14ac:dyDescent="0.3">
      <c r="C988"/>
      <c r="D988"/>
      <c r="E988"/>
      <c r="F988"/>
      <c r="G988"/>
      <c r="H988" s="1"/>
      <c r="I988"/>
      <c r="J988"/>
    </row>
    <row r="989" spans="3:10" x14ac:dyDescent="0.3">
      <c r="C989"/>
      <c r="D989"/>
      <c r="E989"/>
      <c r="F989"/>
      <c r="G989"/>
      <c r="H989" s="1"/>
      <c r="I989"/>
      <c r="J989"/>
    </row>
    <row r="990" spans="3:10" x14ac:dyDescent="0.3">
      <c r="C990"/>
      <c r="D990"/>
      <c r="E990"/>
      <c r="F990"/>
      <c r="G990"/>
      <c r="H990" s="1"/>
      <c r="I990"/>
      <c r="J990"/>
    </row>
    <row r="991" spans="3:10" x14ac:dyDescent="0.3">
      <c r="C991"/>
      <c r="D991"/>
      <c r="E991"/>
      <c r="F991"/>
      <c r="G991"/>
      <c r="H991" s="1"/>
      <c r="I991"/>
      <c r="J991"/>
    </row>
    <row r="992" spans="3:10" x14ac:dyDescent="0.3">
      <c r="C992"/>
      <c r="D992"/>
      <c r="E992"/>
      <c r="F992"/>
      <c r="G992"/>
      <c r="H992" s="1"/>
      <c r="I992"/>
      <c r="J992"/>
    </row>
    <row r="993" spans="3:10" x14ac:dyDescent="0.3">
      <c r="C993"/>
      <c r="D993"/>
      <c r="E993"/>
      <c r="F993"/>
      <c r="G993"/>
      <c r="H993" s="1"/>
      <c r="I993"/>
      <c r="J993"/>
    </row>
    <row r="994" spans="3:10" x14ac:dyDescent="0.3">
      <c r="C994"/>
      <c r="D994"/>
      <c r="E994"/>
      <c r="F994"/>
      <c r="G994"/>
      <c r="H994" s="1"/>
      <c r="I994"/>
      <c r="J994"/>
    </row>
    <row r="995" spans="3:10" x14ac:dyDescent="0.3">
      <c r="C995"/>
      <c r="D995"/>
      <c r="E995"/>
      <c r="F995"/>
      <c r="G995"/>
      <c r="H995" s="1"/>
      <c r="I995"/>
      <c r="J995"/>
    </row>
    <row r="996" spans="3:10" x14ac:dyDescent="0.3">
      <c r="C996"/>
      <c r="D996"/>
      <c r="E996"/>
      <c r="F996"/>
      <c r="G996"/>
      <c r="H996" s="1"/>
      <c r="I996"/>
      <c r="J996"/>
    </row>
    <row r="997" spans="3:10" x14ac:dyDescent="0.3">
      <c r="C997"/>
      <c r="D997"/>
      <c r="E997"/>
      <c r="F997"/>
      <c r="G997"/>
      <c r="H997" s="1"/>
      <c r="I997"/>
      <c r="J997"/>
    </row>
    <row r="998" spans="3:10" x14ac:dyDescent="0.3">
      <c r="C998"/>
      <c r="D998"/>
      <c r="E998"/>
      <c r="F998"/>
      <c r="G998"/>
      <c r="H998" s="1"/>
      <c r="I998"/>
      <c r="J998"/>
    </row>
    <row r="999" spans="3:10" x14ac:dyDescent="0.3">
      <c r="C999"/>
      <c r="D999"/>
      <c r="E999"/>
      <c r="F999"/>
      <c r="G999"/>
      <c r="H999" s="1"/>
      <c r="I999"/>
      <c r="J999"/>
    </row>
    <row r="1000" spans="3:10" x14ac:dyDescent="0.3">
      <c r="C1000"/>
      <c r="D1000"/>
      <c r="E1000"/>
      <c r="F1000"/>
      <c r="G1000"/>
      <c r="H1000" s="1"/>
      <c r="I1000"/>
      <c r="J1000"/>
    </row>
    <row r="1001" spans="3:10" x14ac:dyDescent="0.3">
      <c r="C1001"/>
      <c r="D1001"/>
      <c r="E1001"/>
      <c r="F1001"/>
      <c r="G1001"/>
      <c r="H1001" s="1"/>
      <c r="I1001"/>
      <c r="J1001"/>
    </row>
    <row r="1002" spans="3:10" x14ac:dyDescent="0.3">
      <c r="C1002"/>
      <c r="D1002"/>
      <c r="E1002"/>
      <c r="F1002"/>
      <c r="G1002"/>
      <c r="H1002" s="1"/>
      <c r="I1002"/>
      <c r="J1002"/>
    </row>
    <row r="1003" spans="3:10" x14ac:dyDescent="0.3">
      <c r="C1003"/>
      <c r="D1003"/>
      <c r="E1003"/>
      <c r="F1003"/>
      <c r="G1003"/>
      <c r="H1003" s="1"/>
      <c r="I1003"/>
      <c r="J1003"/>
    </row>
    <row r="1004" spans="3:10" x14ac:dyDescent="0.3">
      <c r="C1004"/>
      <c r="D1004"/>
      <c r="E1004"/>
      <c r="F1004"/>
      <c r="G1004"/>
      <c r="H1004" s="1"/>
      <c r="I1004"/>
      <c r="J1004"/>
    </row>
    <row r="1005" spans="3:10" x14ac:dyDescent="0.3">
      <c r="C1005"/>
      <c r="D1005"/>
      <c r="E1005"/>
      <c r="F1005"/>
      <c r="G1005"/>
      <c r="H1005" s="1"/>
      <c r="I1005"/>
      <c r="J1005"/>
    </row>
    <row r="1006" spans="3:10" x14ac:dyDescent="0.3">
      <c r="C1006"/>
      <c r="D1006"/>
      <c r="E1006"/>
      <c r="F1006"/>
      <c r="G1006"/>
      <c r="H1006" s="1"/>
      <c r="I1006"/>
      <c r="J1006"/>
    </row>
    <row r="1007" spans="3:10" x14ac:dyDescent="0.3">
      <c r="C1007"/>
      <c r="D1007"/>
      <c r="E1007"/>
      <c r="F1007"/>
      <c r="G1007"/>
      <c r="H1007" s="1"/>
      <c r="I1007"/>
      <c r="J1007"/>
    </row>
    <row r="1008" spans="3:10" x14ac:dyDescent="0.3">
      <c r="C1008"/>
      <c r="D1008"/>
      <c r="E1008"/>
      <c r="F1008"/>
      <c r="G1008"/>
      <c r="H1008" s="1"/>
      <c r="I1008"/>
      <c r="J1008"/>
    </row>
    <row r="1009" spans="3:10" x14ac:dyDescent="0.3">
      <c r="C1009"/>
      <c r="D1009"/>
      <c r="E1009"/>
      <c r="F1009"/>
      <c r="G1009"/>
      <c r="H1009" s="1"/>
      <c r="I1009"/>
      <c r="J1009"/>
    </row>
    <row r="1010" spans="3:10" x14ac:dyDescent="0.3">
      <c r="C1010"/>
      <c r="D1010"/>
      <c r="E1010"/>
      <c r="F1010"/>
      <c r="G1010"/>
      <c r="H1010" s="1"/>
      <c r="I1010"/>
      <c r="J1010"/>
    </row>
    <row r="1011" spans="3:10" x14ac:dyDescent="0.3">
      <c r="C1011"/>
      <c r="D1011"/>
      <c r="E1011"/>
      <c r="F1011"/>
      <c r="G1011"/>
      <c r="H1011" s="1"/>
      <c r="I1011"/>
      <c r="J1011"/>
    </row>
    <row r="1012" spans="3:10" x14ac:dyDescent="0.3">
      <c r="C1012"/>
      <c r="D1012"/>
      <c r="E1012"/>
      <c r="F1012"/>
      <c r="G1012"/>
      <c r="H1012" s="1"/>
      <c r="I1012"/>
      <c r="J1012"/>
    </row>
    <row r="1013" spans="3:10" x14ac:dyDescent="0.3">
      <c r="C1013"/>
      <c r="D1013"/>
      <c r="E1013"/>
      <c r="F1013"/>
      <c r="G1013"/>
      <c r="H1013" s="1"/>
      <c r="I1013"/>
      <c r="J1013"/>
    </row>
    <row r="1014" spans="3:10" x14ac:dyDescent="0.3">
      <c r="C1014"/>
      <c r="D1014"/>
      <c r="E1014"/>
      <c r="F1014"/>
      <c r="G1014"/>
      <c r="H1014" s="1"/>
      <c r="I1014"/>
      <c r="J1014"/>
    </row>
    <row r="1015" spans="3:10" x14ac:dyDescent="0.3">
      <c r="C1015"/>
      <c r="D1015"/>
      <c r="E1015"/>
      <c r="F1015"/>
      <c r="G1015"/>
      <c r="H1015" s="1"/>
      <c r="I1015"/>
      <c r="J1015"/>
    </row>
    <row r="1016" spans="3:10" x14ac:dyDescent="0.3">
      <c r="C1016"/>
      <c r="D1016"/>
      <c r="E1016"/>
      <c r="F1016"/>
      <c r="G1016"/>
      <c r="H1016" s="1"/>
      <c r="I1016"/>
      <c r="J1016"/>
    </row>
    <row r="1017" spans="3:10" x14ac:dyDescent="0.3">
      <c r="C1017"/>
      <c r="D1017"/>
      <c r="E1017"/>
      <c r="F1017"/>
      <c r="G1017"/>
      <c r="H1017" s="1"/>
      <c r="I1017"/>
      <c r="J1017"/>
    </row>
    <row r="1018" spans="3:10" x14ac:dyDescent="0.3">
      <c r="C1018"/>
      <c r="D1018"/>
      <c r="E1018"/>
      <c r="F1018"/>
      <c r="G1018"/>
      <c r="H1018" s="1"/>
      <c r="I1018"/>
      <c r="J1018"/>
    </row>
    <row r="1019" spans="3:10" x14ac:dyDescent="0.3">
      <c r="C1019"/>
      <c r="D1019"/>
      <c r="E1019"/>
      <c r="F1019"/>
      <c r="G1019"/>
      <c r="H1019" s="1"/>
      <c r="I1019"/>
      <c r="J1019"/>
    </row>
    <row r="1020" spans="3:10" x14ac:dyDescent="0.3">
      <c r="C1020"/>
      <c r="D1020"/>
      <c r="E1020"/>
      <c r="F1020"/>
      <c r="G1020"/>
      <c r="H1020" s="1"/>
      <c r="I1020"/>
      <c r="J1020"/>
    </row>
    <row r="1021" spans="3:10" x14ac:dyDescent="0.3">
      <c r="C1021"/>
      <c r="D1021"/>
      <c r="E1021"/>
      <c r="F1021"/>
      <c r="G1021"/>
      <c r="H1021" s="1"/>
      <c r="I1021"/>
      <c r="J1021"/>
    </row>
    <row r="1022" spans="3:10" x14ac:dyDescent="0.3">
      <c r="C1022"/>
      <c r="D1022"/>
      <c r="E1022"/>
      <c r="F1022"/>
      <c r="G1022"/>
      <c r="H1022" s="1"/>
      <c r="I1022"/>
      <c r="J1022"/>
    </row>
    <row r="1023" spans="3:10" x14ac:dyDescent="0.3">
      <c r="C1023"/>
      <c r="D1023"/>
      <c r="E1023"/>
      <c r="F1023"/>
      <c r="G1023"/>
      <c r="H1023" s="1"/>
      <c r="I1023"/>
      <c r="J1023"/>
    </row>
    <row r="1024" spans="3:10" x14ac:dyDescent="0.3">
      <c r="C1024"/>
      <c r="D1024"/>
      <c r="E1024"/>
      <c r="F1024"/>
      <c r="G1024"/>
      <c r="H1024" s="1"/>
      <c r="I1024"/>
      <c r="J1024"/>
    </row>
    <row r="1025" spans="3:10" x14ac:dyDescent="0.3">
      <c r="C1025"/>
      <c r="D1025"/>
      <c r="E1025"/>
      <c r="F1025"/>
      <c r="G1025"/>
      <c r="H1025" s="1"/>
      <c r="I1025"/>
      <c r="J1025"/>
    </row>
    <row r="1026" spans="3:10" x14ac:dyDescent="0.3">
      <c r="C1026"/>
      <c r="D1026"/>
      <c r="E1026"/>
      <c r="F1026"/>
      <c r="G1026"/>
      <c r="H1026" s="1"/>
      <c r="I1026"/>
      <c r="J1026"/>
    </row>
    <row r="1027" spans="3:10" x14ac:dyDescent="0.3">
      <c r="C1027"/>
      <c r="D1027"/>
      <c r="E1027"/>
      <c r="F1027"/>
      <c r="G1027"/>
      <c r="H1027" s="1"/>
      <c r="I1027"/>
      <c r="J1027"/>
    </row>
    <row r="1028" spans="3:10" x14ac:dyDescent="0.3">
      <c r="C1028"/>
      <c r="D1028"/>
      <c r="E1028"/>
      <c r="F1028"/>
      <c r="G1028"/>
      <c r="H1028" s="1"/>
      <c r="I1028"/>
      <c r="J1028"/>
    </row>
    <row r="1029" spans="3:10" x14ac:dyDescent="0.3">
      <c r="C1029"/>
      <c r="D1029"/>
      <c r="E1029"/>
      <c r="F1029"/>
      <c r="G1029"/>
      <c r="H1029" s="1"/>
      <c r="I1029"/>
      <c r="J1029"/>
    </row>
    <row r="1030" spans="3:10" x14ac:dyDescent="0.3">
      <c r="C1030"/>
      <c r="D1030"/>
      <c r="E1030"/>
      <c r="F1030"/>
      <c r="G1030"/>
      <c r="H1030" s="1"/>
      <c r="I1030"/>
      <c r="J1030"/>
    </row>
    <row r="1031" spans="3:10" x14ac:dyDescent="0.3">
      <c r="C1031"/>
      <c r="D1031"/>
      <c r="E1031"/>
      <c r="F1031"/>
      <c r="G1031"/>
      <c r="H1031" s="1"/>
      <c r="I1031"/>
      <c r="J1031"/>
    </row>
    <row r="1032" spans="3:10" x14ac:dyDescent="0.3">
      <c r="C1032"/>
      <c r="D1032"/>
      <c r="E1032"/>
      <c r="F1032"/>
      <c r="G1032"/>
      <c r="H1032" s="1"/>
      <c r="I1032"/>
      <c r="J1032"/>
    </row>
    <row r="1033" spans="3:10" x14ac:dyDescent="0.3">
      <c r="C1033"/>
      <c r="D1033"/>
      <c r="E1033"/>
      <c r="F1033"/>
      <c r="G1033"/>
      <c r="H1033" s="1"/>
      <c r="I1033"/>
      <c r="J1033"/>
    </row>
    <row r="1034" spans="3:10" x14ac:dyDescent="0.3">
      <c r="C1034"/>
      <c r="D1034"/>
      <c r="E1034"/>
      <c r="F1034"/>
      <c r="G1034"/>
      <c r="H1034" s="1"/>
      <c r="I1034"/>
      <c r="J1034"/>
    </row>
    <row r="1035" spans="3:10" x14ac:dyDescent="0.3">
      <c r="C1035"/>
      <c r="D1035"/>
      <c r="E1035"/>
      <c r="F1035"/>
      <c r="G1035"/>
      <c r="H1035" s="1"/>
      <c r="I1035"/>
      <c r="J1035"/>
    </row>
    <row r="1036" spans="3:10" x14ac:dyDescent="0.3">
      <c r="C1036"/>
      <c r="D1036"/>
      <c r="E1036"/>
      <c r="F1036"/>
      <c r="G1036"/>
      <c r="H1036" s="1"/>
      <c r="I1036"/>
      <c r="J1036"/>
    </row>
    <row r="1037" spans="3:10" x14ac:dyDescent="0.3">
      <c r="C1037"/>
      <c r="D1037"/>
      <c r="E1037"/>
      <c r="F1037"/>
      <c r="G1037"/>
      <c r="H1037" s="1"/>
      <c r="I1037"/>
      <c r="J1037"/>
    </row>
    <row r="1038" spans="3:10" x14ac:dyDescent="0.3">
      <c r="C1038"/>
      <c r="D1038"/>
      <c r="E1038"/>
      <c r="F1038"/>
      <c r="G1038"/>
      <c r="H1038" s="1"/>
      <c r="I1038"/>
      <c r="J1038"/>
    </row>
    <row r="1039" spans="3:10" x14ac:dyDescent="0.3">
      <c r="C1039"/>
      <c r="D1039"/>
      <c r="E1039"/>
      <c r="F1039"/>
      <c r="G1039"/>
      <c r="H1039" s="1"/>
      <c r="I1039"/>
      <c r="J1039"/>
    </row>
    <row r="1040" spans="3:10" x14ac:dyDescent="0.3">
      <c r="C1040"/>
      <c r="D1040"/>
      <c r="E1040"/>
      <c r="F1040"/>
      <c r="G1040"/>
      <c r="H1040" s="1"/>
      <c r="I1040"/>
      <c r="J1040"/>
    </row>
    <row r="1041" spans="3:10" x14ac:dyDescent="0.3">
      <c r="C1041"/>
      <c r="D1041"/>
      <c r="E1041"/>
      <c r="F1041"/>
      <c r="G1041"/>
      <c r="H1041" s="1"/>
      <c r="I1041"/>
      <c r="J1041"/>
    </row>
    <row r="1042" spans="3:10" x14ac:dyDescent="0.3">
      <c r="C1042"/>
      <c r="D1042"/>
      <c r="E1042"/>
      <c r="F1042"/>
      <c r="G1042"/>
      <c r="H1042" s="1"/>
      <c r="I1042"/>
      <c r="J1042"/>
    </row>
    <row r="1043" spans="3:10" x14ac:dyDescent="0.3">
      <c r="C1043"/>
      <c r="D1043"/>
      <c r="E1043"/>
      <c r="F1043"/>
      <c r="G1043"/>
      <c r="H1043" s="1"/>
      <c r="I1043"/>
      <c r="J1043"/>
    </row>
    <row r="1044" spans="3:10" x14ac:dyDescent="0.3">
      <c r="C1044"/>
      <c r="D1044"/>
      <c r="E1044"/>
      <c r="F1044"/>
      <c r="G1044"/>
      <c r="H1044" s="1"/>
      <c r="I1044"/>
      <c r="J1044"/>
    </row>
    <row r="1045" spans="3:10" x14ac:dyDescent="0.3">
      <c r="C1045"/>
      <c r="D1045"/>
      <c r="E1045"/>
      <c r="F1045"/>
      <c r="G1045"/>
      <c r="H1045" s="1"/>
      <c r="I1045"/>
      <c r="J1045"/>
    </row>
    <row r="1046" spans="3:10" x14ac:dyDescent="0.3">
      <c r="C1046"/>
      <c r="D1046"/>
      <c r="E1046"/>
      <c r="F1046"/>
      <c r="G1046"/>
      <c r="H1046" s="1"/>
      <c r="I1046"/>
      <c r="J1046"/>
    </row>
    <row r="1047" spans="3:10" x14ac:dyDescent="0.3">
      <c r="C1047"/>
      <c r="D1047"/>
      <c r="E1047"/>
      <c r="F1047"/>
      <c r="G1047"/>
      <c r="H1047" s="1"/>
      <c r="I1047"/>
      <c r="J1047"/>
    </row>
    <row r="1048" spans="3:10" x14ac:dyDescent="0.3">
      <c r="C1048"/>
      <c r="D1048"/>
      <c r="E1048"/>
      <c r="F1048"/>
      <c r="G1048"/>
      <c r="H1048" s="1"/>
      <c r="I1048"/>
      <c r="J1048"/>
    </row>
    <row r="1049" spans="3:10" x14ac:dyDescent="0.3">
      <c r="C1049"/>
      <c r="D1049"/>
      <c r="E1049"/>
      <c r="F1049"/>
      <c r="G1049"/>
      <c r="H1049" s="1"/>
      <c r="I1049"/>
      <c r="J1049"/>
    </row>
    <row r="1050" spans="3:10" x14ac:dyDescent="0.3">
      <c r="C1050"/>
      <c r="D1050"/>
      <c r="E1050"/>
      <c r="F1050"/>
      <c r="G1050"/>
      <c r="H1050" s="1"/>
      <c r="I1050"/>
      <c r="J1050"/>
    </row>
    <row r="1051" spans="3:10" x14ac:dyDescent="0.3">
      <c r="C1051"/>
      <c r="D1051"/>
      <c r="E1051"/>
      <c r="F1051"/>
      <c r="G1051"/>
      <c r="H1051" s="1"/>
      <c r="I1051"/>
      <c r="J1051"/>
    </row>
    <row r="1052" spans="3:10" x14ac:dyDescent="0.3">
      <c r="C1052"/>
      <c r="D1052"/>
      <c r="E1052"/>
      <c r="F1052"/>
      <c r="G1052"/>
      <c r="H1052" s="1"/>
      <c r="I1052"/>
      <c r="J1052"/>
    </row>
    <row r="1053" spans="3:10" x14ac:dyDescent="0.3">
      <c r="C1053"/>
      <c r="D1053"/>
      <c r="E1053"/>
      <c r="F1053"/>
      <c r="G1053"/>
      <c r="H1053" s="1"/>
      <c r="I1053"/>
      <c r="J1053"/>
    </row>
    <row r="1054" spans="3:10" x14ac:dyDescent="0.3">
      <c r="C1054"/>
      <c r="D1054"/>
      <c r="E1054"/>
      <c r="F1054"/>
      <c r="G1054"/>
      <c r="H1054" s="1"/>
      <c r="I1054"/>
      <c r="J1054"/>
    </row>
    <row r="1055" spans="3:10" x14ac:dyDescent="0.3">
      <c r="C1055"/>
      <c r="D1055"/>
      <c r="E1055"/>
      <c r="F1055"/>
      <c r="G1055"/>
      <c r="H1055" s="1"/>
      <c r="I1055"/>
      <c r="J1055"/>
    </row>
    <row r="1056" spans="3:10" x14ac:dyDescent="0.3">
      <c r="C1056"/>
      <c r="D1056"/>
      <c r="E1056"/>
      <c r="F1056"/>
      <c r="G1056"/>
      <c r="H1056" s="1"/>
      <c r="I1056"/>
      <c r="J1056"/>
    </row>
    <row r="1057" spans="3:10" x14ac:dyDescent="0.3">
      <c r="C1057"/>
      <c r="D1057"/>
      <c r="E1057"/>
      <c r="F1057"/>
      <c r="G1057"/>
      <c r="H1057" s="1"/>
      <c r="I1057"/>
      <c r="J1057"/>
    </row>
    <row r="1058" spans="3:10" x14ac:dyDescent="0.3">
      <c r="C1058"/>
      <c r="D1058"/>
      <c r="E1058"/>
      <c r="F1058"/>
      <c r="G1058"/>
      <c r="H1058" s="1"/>
      <c r="I1058"/>
      <c r="J1058"/>
    </row>
    <row r="1059" spans="3:10" x14ac:dyDescent="0.3">
      <c r="C1059"/>
      <c r="D1059"/>
      <c r="E1059"/>
      <c r="F1059"/>
      <c r="G1059"/>
      <c r="H1059" s="1"/>
      <c r="I1059"/>
      <c r="J1059"/>
    </row>
    <row r="1060" spans="3:10" x14ac:dyDescent="0.3">
      <c r="C1060"/>
      <c r="D1060"/>
      <c r="E1060"/>
      <c r="F1060"/>
      <c r="G1060"/>
      <c r="H1060" s="1"/>
      <c r="I1060"/>
      <c r="J1060"/>
    </row>
    <row r="1061" spans="3:10" x14ac:dyDescent="0.3">
      <c r="C1061"/>
      <c r="D1061"/>
      <c r="E1061"/>
      <c r="F1061"/>
      <c r="G1061"/>
      <c r="H1061" s="1"/>
      <c r="I1061"/>
      <c r="J1061"/>
    </row>
    <row r="1062" spans="3:10" x14ac:dyDescent="0.3">
      <c r="C1062"/>
      <c r="D1062"/>
      <c r="E1062"/>
      <c r="F1062"/>
      <c r="G1062"/>
      <c r="H1062" s="1"/>
      <c r="I1062"/>
      <c r="J1062"/>
    </row>
    <row r="1063" spans="3:10" x14ac:dyDescent="0.3">
      <c r="C1063"/>
      <c r="D1063"/>
      <c r="E1063"/>
      <c r="F1063"/>
      <c r="G1063"/>
      <c r="H1063" s="1"/>
      <c r="I1063"/>
      <c r="J1063"/>
    </row>
    <row r="1064" spans="3:10" x14ac:dyDescent="0.3">
      <c r="C1064"/>
      <c r="D1064"/>
      <c r="E1064"/>
      <c r="F1064"/>
      <c r="G1064"/>
      <c r="H1064" s="1"/>
      <c r="I1064"/>
      <c r="J1064"/>
    </row>
    <row r="1065" spans="3:10" x14ac:dyDescent="0.3">
      <c r="C1065"/>
      <c r="D1065"/>
      <c r="E1065"/>
      <c r="F1065"/>
      <c r="G1065"/>
      <c r="H1065" s="1"/>
      <c r="I1065"/>
      <c r="J1065"/>
    </row>
    <row r="1066" spans="3:10" x14ac:dyDescent="0.3">
      <c r="C1066"/>
      <c r="D1066"/>
      <c r="E1066"/>
      <c r="F1066"/>
      <c r="G1066"/>
      <c r="H1066" s="1"/>
      <c r="I1066"/>
      <c r="J1066"/>
    </row>
    <row r="1067" spans="3:10" x14ac:dyDescent="0.3">
      <c r="C1067"/>
      <c r="D1067"/>
      <c r="E1067"/>
      <c r="F1067"/>
      <c r="G1067"/>
      <c r="H1067" s="1"/>
      <c r="I1067"/>
      <c r="J1067"/>
    </row>
    <row r="1068" spans="3:10" x14ac:dyDescent="0.3">
      <c r="C1068"/>
      <c r="D1068"/>
      <c r="E1068"/>
      <c r="F1068"/>
      <c r="G1068"/>
      <c r="H1068" s="1"/>
      <c r="I1068"/>
      <c r="J1068"/>
    </row>
    <row r="1069" spans="3:10" x14ac:dyDescent="0.3">
      <c r="C1069"/>
      <c r="D1069"/>
      <c r="E1069"/>
      <c r="F1069"/>
      <c r="G1069"/>
      <c r="H1069" s="1"/>
      <c r="I1069"/>
      <c r="J1069"/>
    </row>
    <row r="1070" spans="3:10" x14ac:dyDescent="0.3">
      <c r="C1070"/>
      <c r="D1070"/>
      <c r="E1070"/>
      <c r="F1070"/>
      <c r="G1070"/>
      <c r="H1070" s="1"/>
      <c r="I1070"/>
      <c r="J1070"/>
    </row>
    <row r="1071" spans="3:10" x14ac:dyDescent="0.3">
      <c r="C1071"/>
      <c r="D1071"/>
      <c r="E1071"/>
      <c r="F1071"/>
      <c r="G1071"/>
      <c r="H1071" s="1"/>
      <c r="I1071"/>
      <c r="J1071"/>
    </row>
    <row r="1072" spans="3:10" x14ac:dyDescent="0.3">
      <c r="C1072"/>
      <c r="D1072"/>
      <c r="E1072"/>
      <c r="F1072"/>
      <c r="G1072"/>
      <c r="H1072" s="1"/>
      <c r="I1072"/>
      <c r="J1072"/>
    </row>
    <row r="1073" spans="3:10" x14ac:dyDescent="0.3">
      <c r="C1073"/>
      <c r="D1073"/>
      <c r="E1073"/>
      <c r="F1073"/>
      <c r="G1073"/>
      <c r="H1073" s="1"/>
      <c r="I1073"/>
      <c r="J1073"/>
    </row>
    <row r="1074" spans="3:10" x14ac:dyDescent="0.3">
      <c r="C1074"/>
      <c r="D1074"/>
      <c r="E1074"/>
      <c r="F1074"/>
      <c r="G1074"/>
      <c r="H1074" s="1"/>
      <c r="I1074"/>
      <c r="J1074"/>
    </row>
    <row r="1075" spans="3:10" x14ac:dyDescent="0.3">
      <c r="C1075"/>
      <c r="D1075"/>
      <c r="E1075"/>
      <c r="F1075"/>
      <c r="G1075"/>
      <c r="H1075" s="1"/>
      <c r="I1075"/>
      <c r="J1075"/>
    </row>
    <row r="1076" spans="3:10" x14ac:dyDescent="0.3">
      <c r="C1076"/>
      <c r="D1076"/>
      <c r="E1076"/>
      <c r="F1076"/>
      <c r="G1076"/>
      <c r="H1076" s="1"/>
      <c r="I1076"/>
      <c r="J1076"/>
    </row>
    <row r="1077" spans="3:10" x14ac:dyDescent="0.3">
      <c r="C1077"/>
      <c r="D1077"/>
      <c r="E1077"/>
      <c r="F1077"/>
      <c r="G1077"/>
      <c r="H1077" s="1"/>
      <c r="I1077"/>
      <c r="J1077"/>
    </row>
    <row r="1078" spans="3:10" x14ac:dyDescent="0.3">
      <c r="C1078"/>
      <c r="D1078"/>
      <c r="E1078"/>
      <c r="F1078"/>
      <c r="G1078"/>
      <c r="H1078" s="1"/>
      <c r="I1078"/>
      <c r="J1078"/>
    </row>
    <row r="1079" spans="3:10" x14ac:dyDescent="0.3">
      <c r="C1079"/>
      <c r="D1079"/>
      <c r="E1079"/>
      <c r="F1079"/>
      <c r="G1079"/>
      <c r="H1079" s="1"/>
      <c r="I1079"/>
      <c r="J1079"/>
    </row>
    <row r="1080" spans="3:10" x14ac:dyDescent="0.3">
      <c r="C1080"/>
      <c r="D1080"/>
      <c r="E1080"/>
      <c r="F1080"/>
      <c r="G1080"/>
      <c r="H1080" s="1"/>
      <c r="I1080"/>
      <c r="J1080"/>
    </row>
    <row r="1081" spans="3:10" x14ac:dyDescent="0.3">
      <c r="C1081"/>
      <c r="D1081"/>
      <c r="E1081"/>
      <c r="F1081"/>
      <c r="G1081"/>
      <c r="H1081" s="1"/>
      <c r="I1081"/>
      <c r="J1081"/>
    </row>
    <row r="1082" spans="3:10" x14ac:dyDescent="0.3">
      <c r="C1082"/>
      <c r="D1082"/>
      <c r="E1082"/>
      <c r="F1082"/>
      <c r="G1082"/>
      <c r="H1082" s="1"/>
      <c r="I1082"/>
      <c r="J1082"/>
    </row>
    <row r="1083" spans="3:10" x14ac:dyDescent="0.3">
      <c r="C1083"/>
      <c r="D1083"/>
      <c r="E1083"/>
      <c r="F1083"/>
      <c r="G1083"/>
      <c r="H1083" s="1"/>
      <c r="I1083"/>
      <c r="J1083"/>
    </row>
    <row r="1084" spans="3:10" x14ac:dyDescent="0.3">
      <c r="C1084"/>
      <c r="D1084"/>
      <c r="E1084"/>
      <c r="F1084"/>
      <c r="G1084"/>
      <c r="H1084" s="1"/>
      <c r="I1084"/>
      <c r="J1084"/>
    </row>
    <row r="1085" spans="3:10" x14ac:dyDescent="0.3">
      <c r="C1085"/>
      <c r="D1085"/>
      <c r="E1085"/>
      <c r="F1085"/>
      <c r="G1085"/>
      <c r="H1085" s="1"/>
      <c r="I1085"/>
      <c r="J1085"/>
    </row>
    <row r="1086" spans="3:10" x14ac:dyDescent="0.3">
      <c r="C1086"/>
      <c r="D1086"/>
      <c r="E1086"/>
      <c r="F1086"/>
      <c r="G1086"/>
      <c r="H1086" s="1"/>
      <c r="I1086"/>
      <c r="J1086"/>
    </row>
    <row r="1087" spans="3:10" x14ac:dyDescent="0.3">
      <c r="C1087"/>
      <c r="D1087"/>
      <c r="E1087"/>
      <c r="F1087"/>
      <c r="G1087"/>
      <c r="H1087" s="1"/>
      <c r="I1087"/>
      <c r="J1087"/>
    </row>
    <row r="1088" spans="3:10" x14ac:dyDescent="0.3">
      <c r="C1088"/>
      <c r="D1088"/>
      <c r="E1088"/>
      <c r="F1088"/>
      <c r="G1088"/>
      <c r="H1088" s="1"/>
      <c r="I1088"/>
      <c r="J1088"/>
    </row>
    <row r="1089" spans="3:10" x14ac:dyDescent="0.3">
      <c r="C1089"/>
      <c r="D1089"/>
      <c r="E1089"/>
      <c r="F1089"/>
      <c r="G1089"/>
      <c r="H1089" s="1"/>
      <c r="I1089"/>
      <c r="J1089"/>
    </row>
    <row r="1090" spans="3:10" x14ac:dyDescent="0.3">
      <c r="C1090"/>
      <c r="D1090"/>
      <c r="E1090"/>
      <c r="F1090"/>
      <c r="G1090"/>
      <c r="H1090" s="1"/>
      <c r="I1090"/>
      <c r="J1090"/>
    </row>
    <row r="1091" spans="3:10" x14ac:dyDescent="0.3">
      <c r="C1091"/>
      <c r="D1091"/>
      <c r="E1091"/>
      <c r="F1091"/>
      <c r="G1091"/>
      <c r="H1091" s="1"/>
      <c r="I1091"/>
      <c r="J1091"/>
    </row>
    <row r="1092" spans="3:10" x14ac:dyDescent="0.3">
      <c r="C1092"/>
      <c r="D1092"/>
      <c r="E1092"/>
      <c r="F1092"/>
      <c r="G1092"/>
      <c r="H1092" s="1"/>
      <c r="I1092"/>
      <c r="J1092"/>
    </row>
    <row r="1093" spans="3:10" x14ac:dyDescent="0.3">
      <c r="C1093"/>
      <c r="D1093"/>
      <c r="E1093"/>
      <c r="F1093"/>
      <c r="G1093"/>
      <c r="H1093" s="1"/>
      <c r="I1093"/>
      <c r="J1093"/>
    </row>
    <row r="1094" spans="3:10" x14ac:dyDescent="0.3">
      <c r="C1094"/>
      <c r="D1094"/>
      <c r="E1094"/>
      <c r="F1094"/>
      <c r="G1094"/>
      <c r="H1094" s="1"/>
      <c r="I1094"/>
      <c r="J1094"/>
    </row>
    <row r="1095" spans="3:10" x14ac:dyDescent="0.3">
      <c r="C1095"/>
      <c r="D1095"/>
      <c r="E1095"/>
      <c r="F1095"/>
      <c r="G1095"/>
      <c r="H1095" s="1"/>
      <c r="I1095"/>
      <c r="J1095"/>
    </row>
    <row r="1096" spans="3:10" x14ac:dyDescent="0.3">
      <c r="C1096"/>
      <c r="D1096"/>
      <c r="E1096"/>
      <c r="F1096"/>
      <c r="G1096"/>
      <c r="H1096" s="1"/>
      <c r="I1096"/>
      <c r="J1096"/>
    </row>
    <row r="1097" spans="3:10" x14ac:dyDescent="0.3">
      <c r="C1097"/>
      <c r="D1097"/>
      <c r="E1097"/>
      <c r="F1097"/>
      <c r="G1097"/>
      <c r="H1097" s="1"/>
      <c r="I1097"/>
      <c r="J1097"/>
    </row>
    <row r="1098" spans="3:10" x14ac:dyDescent="0.3">
      <c r="C1098"/>
      <c r="D1098"/>
      <c r="E1098"/>
      <c r="F1098"/>
      <c r="G1098"/>
      <c r="H1098" s="1"/>
      <c r="I1098"/>
      <c r="J1098"/>
    </row>
    <row r="1099" spans="3:10" x14ac:dyDescent="0.3">
      <c r="C1099"/>
      <c r="D1099"/>
      <c r="E1099"/>
      <c r="F1099"/>
      <c r="G1099"/>
      <c r="H1099" s="1"/>
      <c r="I1099"/>
      <c r="J1099"/>
    </row>
    <row r="1100" spans="3:10" x14ac:dyDescent="0.3">
      <c r="C1100"/>
      <c r="D1100"/>
      <c r="E1100"/>
      <c r="F1100"/>
      <c r="G1100"/>
      <c r="H1100" s="1"/>
      <c r="I1100"/>
      <c r="J1100"/>
    </row>
    <row r="1101" spans="3:10" x14ac:dyDescent="0.3">
      <c r="C1101"/>
      <c r="D1101"/>
      <c r="E1101"/>
      <c r="F1101"/>
      <c r="G1101"/>
      <c r="H1101" s="1"/>
      <c r="I1101"/>
      <c r="J1101"/>
    </row>
    <row r="1102" spans="3:10" x14ac:dyDescent="0.3">
      <c r="C1102"/>
      <c r="D1102"/>
      <c r="E1102"/>
      <c r="F1102"/>
      <c r="G1102"/>
      <c r="H1102" s="1"/>
      <c r="I1102"/>
      <c r="J1102"/>
    </row>
    <row r="1103" spans="3:10" x14ac:dyDescent="0.3">
      <c r="C1103"/>
      <c r="D1103"/>
      <c r="E1103"/>
      <c r="F1103"/>
      <c r="G1103"/>
      <c r="H1103" s="1"/>
      <c r="I1103"/>
      <c r="J1103"/>
    </row>
    <row r="1104" spans="3:10" x14ac:dyDescent="0.3">
      <c r="C1104"/>
      <c r="D1104"/>
      <c r="E1104"/>
      <c r="F1104"/>
      <c r="G1104"/>
      <c r="H1104" s="1"/>
      <c r="I1104"/>
      <c r="J1104"/>
    </row>
    <row r="1105" spans="3:10" x14ac:dyDescent="0.3">
      <c r="C1105"/>
      <c r="D1105"/>
      <c r="E1105"/>
      <c r="F1105"/>
      <c r="G1105"/>
      <c r="H1105" s="1"/>
      <c r="I1105"/>
      <c r="J1105"/>
    </row>
    <row r="1106" spans="3:10" x14ac:dyDescent="0.3">
      <c r="C1106"/>
      <c r="D1106"/>
      <c r="E1106"/>
      <c r="F1106"/>
      <c r="G1106"/>
      <c r="H1106" s="1"/>
      <c r="I1106"/>
      <c r="J1106"/>
    </row>
    <row r="1107" spans="3:10" x14ac:dyDescent="0.3">
      <c r="C1107"/>
      <c r="D1107"/>
      <c r="E1107"/>
      <c r="F1107"/>
      <c r="G1107"/>
      <c r="H1107" s="1"/>
      <c r="I1107"/>
      <c r="J1107"/>
    </row>
    <row r="1108" spans="3:10" x14ac:dyDescent="0.3">
      <c r="C1108"/>
      <c r="D1108"/>
      <c r="E1108"/>
      <c r="F1108"/>
      <c r="G1108"/>
      <c r="H1108" s="1"/>
      <c r="I1108"/>
      <c r="J1108"/>
    </row>
    <row r="1109" spans="3:10" x14ac:dyDescent="0.3">
      <c r="C1109"/>
      <c r="D1109"/>
      <c r="E1109"/>
      <c r="F1109"/>
      <c r="G1109"/>
      <c r="H1109" s="1"/>
      <c r="I1109"/>
      <c r="J1109"/>
    </row>
    <row r="1110" spans="3:10" x14ac:dyDescent="0.3">
      <c r="C1110"/>
      <c r="D1110"/>
      <c r="E1110"/>
      <c r="F1110"/>
      <c r="G1110"/>
      <c r="H1110" s="1"/>
      <c r="I1110"/>
      <c r="J1110"/>
    </row>
    <row r="1111" spans="3:10" x14ac:dyDescent="0.3">
      <c r="C1111"/>
      <c r="D1111"/>
      <c r="E1111"/>
      <c r="F1111"/>
      <c r="G1111"/>
      <c r="H1111" s="1"/>
      <c r="I1111"/>
      <c r="J1111"/>
    </row>
    <row r="1112" spans="3:10" x14ac:dyDescent="0.3">
      <c r="C1112"/>
      <c r="D1112"/>
      <c r="E1112"/>
      <c r="F1112"/>
      <c r="G1112"/>
      <c r="H1112" s="1"/>
      <c r="I1112"/>
      <c r="J1112"/>
    </row>
    <row r="1113" spans="3:10" x14ac:dyDescent="0.3">
      <c r="C1113"/>
      <c r="D1113"/>
      <c r="E1113"/>
      <c r="F1113"/>
      <c r="G1113"/>
      <c r="H1113" s="1"/>
      <c r="I1113"/>
      <c r="J1113"/>
    </row>
    <row r="1114" spans="3:10" x14ac:dyDescent="0.3">
      <c r="C1114"/>
      <c r="D1114"/>
      <c r="E1114"/>
      <c r="F1114"/>
      <c r="G1114"/>
      <c r="H1114" s="1"/>
      <c r="I1114"/>
      <c r="J1114"/>
    </row>
    <row r="1115" spans="3:10" x14ac:dyDescent="0.3">
      <c r="C1115"/>
      <c r="D1115"/>
      <c r="E1115"/>
      <c r="F1115"/>
      <c r="G1115"/>
      <c r="H1115" s="1"/>
      <c r="I1115"/>
      <c r="J1115"/>
    </row>
    <row r="1116" spans="3:10" x14ac:dyDescent="0.3">
      <c r="C1116"/>
      <c r="D1116"/>
      <c r="E1116"/>
      <c r="F1116"/>
      <c r="G1116"/>
      <c r="H1116" s="1"/>
      <c r="I1116"/>
      <c r="J1116"/>
    </row>
    <row r="1117" spans="3:10" x14ac:dyDescent="0.3">
      <c r="C1117"/>
      <c r="D1117"/>
      <c r="E1117"/>
      <c r="F1117"/>
      <c r="G1117"/>
      <c r="H1117" s="1"/>
      <c r="I1117"/>
      <c r="J1117"/>
    </row>
    <row r="1118" spans="3:10" x14ac:dyDescent="0.3">
      <c r="C1118"/>
      <c r="D1118"/>
      <c r="E1118"/>
      <c r="F1118"/>
      <c r="G1118"/>
      <c r="H1118" s="1"/>
      <c r="I1118"/>
      <c r="J1118"/>
    </row>
    <row r="1119" spans="3:10" x14ac:dyDescent="0.3">
      <c r="C1119"/>
      <c r="D1119"/>
      <c r="E1119"/>
      <c r="F1119"/>
      <c r="G1119"/>
      <c r="H1119" s="1"/>
      <c r="I1119"/>
      <c r="J1119"/>
    </row>
    <row r="1120" spans="3:10" x14ac:dyDescent="0.3">
      <c r="C1120"/>
      <c r="D1120"/>
      <c r="E1120"/>
      <c r="F1120"/>
      <c r="G1120"/>
      <c r="H1120" s="1"/>
      <c r="I1120"/>
      <c r="J1120"/>
    </row>
    <row r="1121" spans="3:10" x14ac:dyDescent="0.3">
      <c r="C1121"/>
      <c r="D1121"/>
      <c r="E1121"/>
      <c r="F1121"/>
      <c r="G1121"/>
      <c r="H1121" s="1"/>
      <c r="I1121"/>
      <c r="J1121"/>
    </row>
    <row r="1122" spans="3:10" x14ac:dyDescent="0.3">
      <c r="C1122"/>
      <c r="D1122"/>
      <c r="E1122"/>
      <c r="F1122"/>
      <c r="G1122"/>
      <c r="H1122" s="1"/>
      <c r="I1122"/>
      <c r="J1122"/>
    </row>
    <row r="1123" spans="3:10" x14ac:dyDescent="0.3">
      <c r="C1123"/>
      <c r="D1123"/>
      <c r="E1123"/>
      <c r="F1123"/>
      <c r="G1123"/>
      <c r="H1123" s="1"/>
      <c r="I1123"/>
      <c r="J1123"/>
    </row>
    <row r="1124" spans="3:10" x14ac:dyDescent="0.3">
      <c r="C1124"/>
      <c r="D1124"/>
      <c r="E1124"/>
      <c r="F1124"/>
      <c r="G1124"/>
      <c r="H1124" s="1"/>
      <c r="I1124"/>
      <c r="J1124"/>
    </row>
    <row r="1125" spans="3:10" x14ac:dyDescent="0.3">
      <c r="C1125"/>
      <c r="D1125"/>
      <c r="E1125"/>
      <c r="F1125"/>
      <c r="G1125"/>
      <c r="H1125" s="1"/>
      <c r="I1125"/>
      <c r="J1125"/>
    </row>
    <row r="1126" spans="3:10" x14ac:dyDescent="0.3">
      <c r="C1126"/>
      <c r="D1126"/>
      <c r="E1126"/>
      <c r="F1126"/>
      <c r="G1126"/>
      <c r="H1126" s="1"/>
      <c r="I1126"/>
      <c r="J1126"/>
    </row>
    <row r="1127" spans="3:10" x14ac:dyDescent="0.3">
      <c r="C1127"/>
      <c r="D1127"/>
      <c r="E1127"/>
      <c r="F1127"/>
      <c r="G1127"/>
      <c r="H1127" s="1"/>
      <c r="I1127"/>
      <c r="J1127"/>
    </row>
    <row r="1128" spans="3:10" x14ac:dyDescent="0.3">
      <c r="C1128"/>
      <c r="D1128"/>
      <c r="E1128"/>
      <c r="F1128"/>
      <c r="G1128"/>
      <c r="H1128" s="1"/>
      <c r="I1128"/>
      <c r="J1128"/>
    </row>
    <row r="1129" spans="3:10" x14ac:dyDescent="0.3">
      <c r="C1129"/>
      <c r="D1129"/>
      <c r="E1129"/>
      <c r="F1129"/>
      <c r="G1129"/>
      <c r="H1129" s="1"/>
      <c r="I1129"/>
      <c r="J1129"/>
    </row>
    <row r="1130" spans="3:10" x14ac:dyDescent="0.3">
      <c r="C1130"/>
      <c r="D1130"/>
      <c r="E1130"/>
      <c r="F1130"/>
      <c r="G1130"/>
      <c r="H1130" s="1"/>
      <c r="I1130"/>
      <c r="J1130"/>
    </row>
    <row r="1131" spans="3:10" x14ac:dyDescent="0.3">
      <c r="C1131"/>
      <c r="D1131"/>
      <c r="E1131"/>
      <c r="F1131"/>
      <c r="G1131"/>
      <c r="H1131" s="1"/>
      <c r="I1131"/>
      <c r="J1131"/>
    </row>
    <row r="1132" spans="3:10" x14ac:dyDescent="0.3">
      <c r="C1132"/>
      <c r="D1132"/>
      <c r="E1132"/>
      <c r="F1132"/>
      <c r="G1132"/>
      <c r="H1132" s="1"/>
      <c r="I1132"/>
      <c r="J1132"/>
    </row>
    <row r="1133" spans="3:10" x14ac:dyDescent="0.3">
      <c r="C1133"/>
      <c r="D1133"/>
      <c r="E1133"/>
      <c r="F1133"/>
      <c r="G1133"/>
      <c r="H1133" s="1"/>
      <c r="I1133"/>
      <c r="J1133"/>
    </row>
    <row r="1134" spans="3:10" x14ac:dyDescent="0.3">
      <c r="C1134"/>
      <c r="D1134"/>
      <c r="E1134"/>
      <c r="F1134"/>
      <c r="G1134"/>
      <c r="H1134" s="1"/>
      <c r="I1134"/>
      <c r="J1134"/>
    </row>
    <row r="1135" spans="3:10" x14ac:dyDescent="0.3">
      <c r="C1135"/>
      <c r="D1135"/>
      <c r="E1135"/>
      <c r="F1135"/>
      <c r="G1135"/>
      <c r="H1135" s="1"/>
      <c r="I1135"/>
      <c r="J1135"/>
    </row>
    <row r="1136" spans="3:10" x14ac:dyDescent="0.3">
      <c r="C1136"/>
      <c r="D1136"/>
      <c r="E1136"/>
      <c r="F1136"/>
      <c r="G1136"/>
      <c r="H1136" s="1"/>
      <c r="I1136"/>
      <c r="J1136"/>
    </row>
    <row r="1137" spans="3:10" x14ac:dyDescent="0.3">
      <c r="C1137"/>
      <c r="D1137"/>
      <c r="E1137"/>
      <c r="F1137"/>
      <c r="G1137"/>
      <c r="H1137" s="1"/>
      <c r="I1137"/>
      <c r="J1137"/>
    </row>
    <row r="1138" spans="3:10" x14ac:dyDescent="0.3">
      <c r="C1138"/>
      <c r="D1138"/>
      <c r="E1138"/>
      <c r="F1138"/>
      <c r="G1138"/>
      <c r="H1138" s="1"/>
      <c r="I1138"/>
      <c r="J1138"/>
    </row>
    <row r="1139" spans="3:10" x14ac:dyDescent="0.3">
      <c r="C1139"/>
      <c r="D1139"/>
      <c r="E1139"/>
      <c r="F1139"/>
      <c r="G1139"/>
      <c r="H1139" s="1"/>
      <c r="I1139"/>
      <c r="J1139"/>
    </row>
    <row r="1140" spans="3:10" x14ac:dyDescent="0.3">
      <c r="C1140"/>
      <c r="D1140"/>
      <c r="E1140"/>
      <c r="F1140"/>
      <c r="G1140"/>
      <c r="H1140" s="1"/>
      <c r="I1140"/>
      <c r="J1140"/>
    </row>
    <row r="1141" spans="3:10" x14ac:dyDescent="0.3">
      <c r="C1141"/>
      <c r="D1141"/>
      <c r="E1141"/>
      <c r="F1141"/>
      <c r="G1141"/>
      <c r="H1141" s="1"/>
      <c r="I1141"/>
      <c r="J1141"/>
    </row>
    <row r="1142" spans="3:10" x14ac:dyDescent="0.3">
      <c r="C1142"/>
      <c r="D1142"/>
      <c r="E1142"/>
      <c r="F1142"/>
      <c r="G1142"/>
      <c r="H1142" s="1"/>
      <c r="I1142"/>
      <c r="J1142"/>
    </row>
    <row r="1143" spans="3:10" x14ac:dyDescent="0.3">
      <c r="C1143"/>
      <c r="D1143"/>
      <c r="E1143"/>
      <c r="F1143"/>
      <c r="G1143"/>
      <c r="H1143" s="1"/>
      <c r="I1143"/>
      <c r="J1143"/>
    </row>
    <row r="1144" spans="3:10" x14ac:dyDescent="0.3">
      <c r="C1144"/>
      <c r="D1144"/>
      <c r="E1144"/>
      <c r="F1144"/>
      <c r="G1144"/>
      <c r="H1144" s="1"/>
      <c r="I1144"/>
      <c r="J1144"/>
    </row>
    <row r="1145" spans="3:10" x14ac:dyDescent="0.3">
      <c r="C1145"/>
      <c r="D1145"/>
      <c r="E1145"/>
      <c r="F1145"/>
      <c r="G1145"/>
      <c r="H1145" s="1"/>
      <c r="I1145"/>
      <c r="J1145"/>
    </row>
    <row r="1146" spans="3:10" x14ac:dyDescent="0.3">
      <c r="C1146"/>
      <c r="D1146"/>
      <c r="E1146"/>
      <c r="F1146"/>
      <c r="G1146"/>
      <c r="H1146" s="1"/>
      <c r="I1146"/>
      <c r="J1146"/>
    </row>
    <row r="1147" spans="3:10" x14ac:dyDescent="0.3">
      <c r="C1147"/>
      <c r="D1147"/>
      <c r="E1147"/>
      <c r="F1147"/>
      <c r="G1147"/>
      <c r="H1147" s="1"/>
      <c r="I1147"/>
      <c r="J1147"/>
    </row>
    <row r="1148" spans="3:10" x14ac:dyDescent="0.3">
      <c r="C1148"/>
      <c r="D1148"/>
      <c r="E1148"/>
      <c r="F1148"/>
      <c r="G1148"/>
      <c r="H1148" s="1"/>
      <c r="I1148"/>
      <c r="J1148"/>
    </row>
    <row r="1149" spans="3:10" x14ac:dyDescent="0.3">
      <c r="C1149"/>
      <c r="D1149"/>
      <c r="E1149"/>
      <c r="F1149"/>
      <c r="G1149"/>
      <c r="H1149" s="1"/>
      <c r="I1149"/>
      <c r="J1149"/>
    </row>
    <row r="1150" spans="3:10" x14ac:dyDescent="0.3">
      <c r="C1150"/>
      <c r="D1150"/>
      <c r="E1150"/>
      <c r="F1150"/>
      <c r="G1150"/>
      <c r="H1150" s="1"/>
      <c r="I1150"/>
      <c r="J1150"/>
    </row>
    <row r="1151" spans="3:10" x14ac:dyDescent="0.3">
      <c r="C1151"/>
      <c r="D1151"/>
      <c r="E1151"/>
      <c r="F1151"/>
      <c r="G1151"/>
      <c r="H1151" s="1"/>
      <c r="I1151"/>
      <c r="J1151"/>
    </row>
    <row r="1152" spans="3:10" x14ac:dyDescent="0.3">
      <c r="C1152"/>
      <c r="D1152"/>
      <c r="E1152"/>
      <c r="F1152"/>
      <c r="G1152"/>
      <c r="H1152" s="1"/>
      <c r="I1152"/>
      <c r="J1152"/>
    </row>
    <row r="1153" spans="3:10" x14ac:dyDescent="0.3">
      <c r="C1153"/>
      <c r="D1153"/>
      <c r="E1153"/>
      <c r="F1153"/>
      <c r="G1153"/>
      <c r="H1153" s="1"/>
      <c r="I1153"/>
      <c r="J1153"/>
    </row>
    <row r="1154" spans="3:10" x14ac:dyDescent="0.3">
      <c r="C1154"/>
      <c r="D1154"/>
      <c r="E1154"/>
      <c r="F1154"/>
      <c r="G1154"/>
      <c r="H1154" s="1"/>
      <c r="I1154"/>
      <c r="J1154"/>
    </row>
    <row r="1155" spans="3:10" x14ac:dyDescent="0.3">
      <c r="C1155"/>
      <c r="D1155"/>
      <c r="E1155"/>
      <c r="F1155"/>
      <c r="G1155"/>
      <c r="H1155" s="1"/>
      <c r="I1155"/>
      <c r="J1155"/>
    </row>
    <row r="1156" spans="3:10" x14ac:dyDescent="0.3">
      <c r="C1156"/>
      <c r="D1156"/>
      <c r="E1156"/>
      <c r="F1156"/>
      <c r="G1156"/>
      <c r="H1156" s="1"/>
      <c r="I1156"/>
      <c r="J1156"/>
    </row>
    <row r="1157" spans="3:10" x14ac:dyDescent="0.3">
      <c r="C1157"/>
      <c r="D1157"/>
      <c r="E1157"/>
      <c r="F1157"/>
      <c r="G1157"/>
      <c r="H1157" s="1"/>
      <c r="I1157"/>
      <c r="J1157"/>
    </row>
    <row r="1158" spans="3:10" x14ac:dyDescent="0.3">
      <c r="C1158"/>
      <c r="D1158"/>
      <c r="E1158"/>
      <c r="F1158"/>
      <c r="G1158"/>
      <c r="H1158" s="1"/>
      <c r="I1158"/>
      <c r="J1158"/>
    </row>
    <row r="1159" spans="3:10" x14ac:dyDescent="0.3">
      <c r="C1159"/>
      <c r="D1159"/>
      <c r="E1159"/>
      <c r="F1159"/>
      <c r="G1159"/>
      <c r="H1159" s="1"/>
      <c r="I1159"/>
      <c r="J1159"/>
    </row>
    <row r="1160" spans="3:10" x14ac:dyDescent="0.3">
      <c r="C1160"/>
      <c r="D1160"/>
      <c r="E1160"/>
      <c r="F1160"/>
      <c r="G1160"/>
      <c r="H1160" s="1"/>
      <c r="I1160"/>
      <c r="J1160"/>
    </row>
    <row r="1161" spans="3:10" x14ac:dyDescent="0.3">
      <c r="C1161"/>
      <c r="D1161"/>
      <c r="E1161"/>
      <c r="F1161"/>
      <c r="G1161"/>
      <c r="H1161" s="1"/>
      <c r="I1161"/>
      <c r="J1161"/>
    </row>
    <row r="1162" spans="3:10" x14ac:dyDescent="0.3">
      <c r="C1162"/>
      <c r="D1162"/>
      <c r="E1162"/>
      <c r="F1162"/>
      <c r="G1162"/>
      <c r="H1162" s="1"/>
      <c r="I1162"/>
      <c r="J1162"/>
    </row>
    <row r="1163" spans="3:10" x14ac:dyDescent="0.3">
      <c r="C1163"/>
      <c r="D1163"/>
      <c r="E1163"/>
      <c r="F1163"/>
      <c r="G1163"/>
      <c r="H1163" s="1"/>
      <c r="I1163"/>
      <c r="J1163"/>
    </row>
    <row r="1164" spans="3:10" x14ac:dyDescent="0.3">
      <c r="C1164"/>
      <c r="D1164"/>
      <c r="E1164"/>
      <c r="F1164"/>
      <c r="G1164"/>
      <c r="H1164" s="1"/>
      <c r="I1164"/>
      <c r="J1164"/>
    </row>
    <row r="1165" spans="3:10" x14ac:dyDescent="0.3">
      <c r="C1165"/>
      <c r="D1165"/>
      <c r="E1165"/>
      <c r="F1165"/>
      <c r="G1165"/>
      <c r="H1165" s="1"/>
      <c r="I1165"/>
      <c r="J1165"/>
    </row>
    <row r="1166" spans="3:10" x14ac:dyDescent="0.3">
      <c r="C1166"/>
      <c r="D1166"/>
      <c r="E1166"/>
      <c r="F1166"/>
      <c r="G1166"/>
      <c r="H1166" s="1"/>
      <c r="I1166"/>
      <c r="J1166"/>
    </row>
    <row r="1167" spans="3:10" x14ac:dyDescent="0.3">
      <c r="C1167"/>
      <c r="D1167"/>
      <c r="E1167"/>
      <c r="F1167"/>
      <c r="G1167"/>
      <c r="H1167" s="1"/>
      <c r="I1167"/>
      <c r="J1167"/>
    </row>
    <row r="1168" spans="3:10" x14ac:dyDescent="0.3">
      <c r="C1168"/>
      <c r="D1168"/>
      <c r="E1168"/>
      <c r="F1168"/>
      <c r="G1168"/>
      <c r="H1168" s="1"/>
      <c r="I1168"/>
      <c r="J1168"/>
    </row>
    <row r="1169" spans="3:10" x14ac:dyDescent="0.3">
      <c r="C1169"/>
      <c r="D1169"/>
      <c r="E1169"/>
      <c r="F1169"/>
      <c r="G1169"/>
      <c r="H1169" s="1"/>
      <c r="I1169"/>
      <c r="J1169"/>
    </row>
    <row r="1170" spans="3:10" x14ac:dyDescent="0.3">
      <c r="C1170"/>
      <c r="D1170"/>
      <c r="E1170"/>
      <c r="F1170"/>
      <c r="G1170"/>
      <c r="H1170" s="1"/>
      <c r="I1170"/>
      <c r="J1170"/>
    </row>
    <row r="1171" spans="3:10" x14ac:dyDescent="0.3">
      <c r="C1171"/>
      <c r="D1171"/>
      <c r="E1171"/>
      <c r="F1171"/>
      <c r="G1171"/>
      <c r="H1171" s="1"/>
      <c r="I1171"/>
      <c r="J1171"/>
    </row>
    <row r="1172" spans="3:10" x14ac:dyDescent="0.3">
      <c r="C1172"/>
      <c r="D1172"/>
      <c r="E1172"/>
      <c r="F1172"/>
      <c r="G1172"/>
      <c r="H1172" s="1"/>
      <c r="I1172"/>
      <c r="J1172"/>
    </row>
    <row r="1173" spans="3:10" x14ac:dyDescent="0.3">
      <c r="C1173"/>
      <c r="D1173"/>
      <c r="E1173"/>
      <c r="F1173"/>
      <c r="G1173"/>
      <c r="H1173" s="1"/>
      <c r="I1173"/>
      <c r="J1173"/>
    </row>
    <row r="1174" spans="3:10" x14ac:dyDescent="0.3">
      <c r="C1174"/>
      <c r="D1174"/>
      <c r="E1174"/>
      <c r="F1174"/>
      <c r="G1174"/>
      <c r="H1174" s="1"/>
      <c r="I1174"/>
      <c r="J1174"/>
    </row>
    <row r="1175" spans="3:10" x14ac:dyDescent="0.3">
      <c r="C1175"/>
      <c r="D1175"/>
      <c r="E1175"/>
      <c r="F1175"/>
      <c r="G1175"/>
      <c r="H1175" s="1"/>
      <c r="I1175"/>
      <c r="J1175"/>
    </row>
    <row r="1176" spans="3:10" x14ac:dyDescent="0.3">
      <c r="C1176"/>
      <c r="D1176"/>
      <c r="E1176"/>
      <c r="F1176"/>
      <c r="G1176"/>
      <c r="H1176" s="1"/>
      <c r="I1176"/>
      <c r="J1176"/>
    </row>
    <row r="1177" spans="3:10" x14ac:dyDescent="0.3">
      <c r="C1177"/>
      <c r="D1177"/>
      <c r="E1177"/>
      <c r="F1177"/>
      <c r="G1177"/>
      <c r="H1177" s="1"/>
      <c r="I1177"/>
      <c r="J1177"/>
    </row>
    <row r="1178" spans="3:10" x14ac:dyDescent="0.3">
      <c r="C1178"/>
      <c r="D1178"/>
      <c r="E1178"/>
      <c r="F1178"/>
      <c r="G1178"/>
      <c r="H1178" s="1"/>
      <c r="I1178"/>
      <c r="J1178"/>
    </row>
    <row r="1179" spans="3:10" x14ac:dyDescent="0.3">
      <c r="C1179"/>
      <c r="D1179"/>
      <c r="E1179"/>
      <c r="F1179"/>
      <c r="G1179"/>
      <c r="H1179" s="1"/>
      <c r="I1179"/>
      <c r="J1179"/>
    </row>
    <row r="1180" spans="3:10" x14ac:dyDescent="0.3">
      <c r="C1180"/>
      <c r="D1180"/>
      <c r="E1180"/>
      <c r="F1180"/>
      <c r="G1180"/>
      <c r="H1180" s="1"/>
      <c r="I1180"/>
      <c r="J1180"/>
    </row>
    <row r="1181" spans="3:10" x14ac:dyDescent="0.3">
      <c r="C1181"/>
      <c r="D1181"/>
      <c r="E1181"/>
      <c r="F1181"/>
      <c r="G1181"/>
      <c r="H1181" s="1"/>
      <c r="I1181"/>
      <c r="J1181"/>
    </row>
    <row r="1182" spans="3:10" x14ac:dyDescent="0.3">
      <c r="C1182"/>
      <c r="D1182"/>
      <c r="E1182"/>
      <c r="F1182"/>
      <c r="G1182"/>
      <c r="H1182" s="1"/>
      <c r="I1182"/>
      <c r="J1182"/>
    </row>
    <row r="1183" spans="3:10" x14ac:dyDescent="0.3">
      <c r="C1183"/>
      <c r="D1183"/>
      <c r="E1183"/>
      <c r="F1183"/>
      <c r="G1183"/>
      <c r="H1183" s="1"/>
      <c r="I1183"/>
      <c r="J1183"/>
    </row>
    <row r="1184" spans="3:10" x14ac:dyDescent="0.3">
      <c r="C1184"/>
      <c r="D1184"/>
      <c r="E1184"/>
      <c r="F1184"/>
      <c r="G1184"/>
      <c r="H1184" s="1"/>
      <c r="I1184"/>
      <c r="J1184"/>
    </row>
    <row r="1185" spans="3:10" x14ac:dyDescent="0.3">
      <c r="C1185"/>
      <c r="D1185"/>
      <c r="E1185"/>
      <c r="F1185"/>
      <c r="G1185"/>
      <c r="H1185" s="1"/>
      <c r="I1185"/>
      <c r="J1185"/>
    </row>
    <row r="1186" spans="3:10" x14ac:dyDescent="0.3">
      <c r="C1186"/>
      <c r="D1186"/>
      <c r="E1186"/>
      <c r="F1186"/>
      <c r="G1186"/>
      <c r="H1186" s="1"/>
      <c r="I1186"/>
      <c r="J1186"/>
    </row>
    <row r="1187" spans="3:10" x14ac:dyDescent="0.3">
      <c r="C1187"/>
      <c r="D1187"/>
      <c r="E1187"/>
      <c r="F1187"/>
      <c r="G1187"/>
      <c r="H1187" s="1"/>
      <c r="I1187"/>
      <c r="J1187"/>
    </row>
    <row r="1188" spans="3:10" x14ac:dyDescent="0.3">
      <c r="C1188"/>
      <c r="D1188"/>
      <c r="E1188"/>
      <c r="F1188"/>
      <c r="G1188"/>
      <c r="H1188" s="1"/>
      <c r="I1188"/>
      <c r="J1188"/>
    </row>
    <row r="1189" spans="3:10" x14ac:dyDescent="0.3">
      <c r="C1189"/>
      <c r="D1189"/>
      <c r="E1189"/>
      <c r="F1189"/>
      <c r="G1189"/>
      <c r="H1189" s="1"/>
      <c r="I1189"/>
      <c r="J1189"/>
    </row>
    <row r="1190" spans="3:10" x14ac:dyDescent="0.3">
      <c r="C1190"/>
      <c r="D1190"/>
      <c r="E1190"/>
      <c r="F1190"/>
      <c r="G1190"/>
      <c r="H1190" s="1"/>
      <c r="I1190"/>
      <c r="J1190"/>
    </row>
    <row r="1191" spans="3:10" x14ac:dyDescent="0.3">
      <c r="C1191"/>
      <c r="D1191"/>
      <c r="E1191"/>
      <c r="F1191"/>
      <c r="G1191"/>
      <c r="H1191" s="1"/>
      <c r="I1191"/>
      <c r="J1191"/>
    </row>
    <row r="1192" spans="3:10" x14ac:dyDescent="0.3">
      <c r="C1192"/>
      <c r="D1192"/>
      <c r="E1192"/>
      <c r="F1192"/>
      <c r="G1192"/>
      <c r="H1192" s="1"/>
      <c r="I1192"/>
      <c r="J1192"/>
    </row>
    <row r="1193" spans="3:10" x14ac:dyDescent="0.3">
      <c r="C1193"/>
      <c r="D1193"/>
      <c r="E1193"/>
      <c r="F1193"/>
      <c r="G1193"/>
      <c r="H1193" s="1"/>
      <c r="I1193"/>
      <c r="J1193"/>
    </row>
    <row r="1194" spans="3:10" x14ac:dyDescent="0.3">
      <c r="C1194"/>
      <c r="D1194"/>
      <c r="E1194"/>
      <c r="F1194"/>
      <c r="G1194"/>
      <c r="H1194" s="1"/>
      <c r="I1194"/>
      <c r="J1194"/>
    </row>
    <row r="1195" spans="3:10" x14ac:dyDescent="0.3">
      <c r="C1195"/>
      <c r="D1195"/>
      <c r="E1195"/>
      <c r="F1195"/>
      <c r="G1195"/>
      <c r="H1195" s="1"/>
      <c r="I1195"/>
      <c r="J1195"/>
    </row>
    <row r="1196" spans="3:10" x14ac:dyDescent="0.3">
      <c r="C1196"/>
      <c r="D1196"/>
      <c r="E1196"/>
      <c r="F1196"/>
      <c r="G1196"/>
      <c r="H1196" s="1"/>
      <c r="I1196"/>
      <c r="J1196"/>
    </row>
    <row r="1197" spans="3:10" x14ac:dyDescent="0.3">
      <c r="C1197"/>
      <c r="D1197"/>
      <c r="E1197"/>
      <c r="F1197"/>
      <c r="G1197"/>
      <c r="H1197" s="1"/>
      <c r="I1197"/>
      <c r="J1197"/>
    </row>
    <row r="1198" spans="3:10" x14ac:dyDescent="0.3">
      <c r="C1198"/>
      <c r="D1198"/>
      <c r="E1198"/>
      <c r="F1198"/>
      <c r="G1198"/>
      <c r="H1198" s="1"/>
      <c r="I1198"/>
      <c r="J1198"/>
    </row>
    <row r="1199" spans="3:10" x14ac:dyDescent="0.3">
      <c r="C1199"/>
      <c r="D1199"/>
      <c r="E1199"/>
      <c r="F1199"/>
      <c r="G1199"/>
      <c r="H1199" s="1"/>
      <c r="I1199"/>
      <c r="J1199"/>
    </row>
    <row r="1200" spans="3:10" x14ac:dyDescent="0.3">
      <c r="C1200"/>
      <c r="D1200"/>
      <c r="E1200"/>
      <c r="F1200"/>
      <c r="G1200"/>
      <c r="H1200" s="1"/>
      <c r="I1200"/>
      <c r="J1200"/>
    </row>
    <row r="1201" spans="3:10" x14ac:dyDescent="0.3">
      <c r="C1201"/>
      <c r="D1201"/>
      <c r="E1201"/>
      <c r="F1201"/>
      <c r="G1201"/>
      <c r="H1201" s="1"/>
      <c r="I1201"/>
      <c r="J1201"/>
    </row>
    <row r="1202" spans="3:10" x14ac:dyDescent="0.3">
      <c r="C1202"/>
      <c r="D1202"/>
      <c r="E1202"/>
      <c r="F1202"/>
      <c r="G1202"/>
      <c r="H1202" s="1"/>
      <c r="I1202"/>
      <c r="J1202"/>
    </row>
    <row r="1203" spans="3:10" x14ac:dyDescent="0.3">
      <c r="C1203"/>
      <c r="D1203"/>
      <c r="E1203"/>
      <c r="F1203"/>
      <c r="G1203"/>
      <c r="H1203" s="1"/>
      <c r="I1203"/>
      <c r="J1203"/>
    </row>
    <row r="1204" spans="3:10" x14ac:dyDescent="0.3">
      <c r="C1204"/>
      <c r="D1204"/>
      <c r="E1204"/>
      <c r="F1204"/>
      <c r="G1204"/>
      <c r="H1204" s="1"/>
      <c r="I1204"/>
      <c r="J1204"/>
    </row>
    <row r="1205" spans="3:10" x14ac:dyDescent="0.3">
      <c r="C1205"/>
      <c r="D1205"/>
      <c r="E1205"/>
      <c r="F1205"/>
      <c r="G1205"/>
      <c r="H1205" s="1"/>
      <c r="I1205"/>
      <c r="J1205"/>
    </row>
    <row r="1206" spans="3:10" x14ac:dyDescent="0.3">
      <c r="C1206"/>
      <c r="D1206"/>
      <c r="E1206"/>
      <c r="F1206"/>
      <c r="G1206"/>
      <c r="H1206" s="1"/>
      <c r="I1206"/>
      <c r="J1206"/>
    </row>
    <row r="1207" spans="3:10" x14ac:dyDescent="0.3">
      <c r="C1207"/>
      <c r="D1207"/>
      <c r="E1207"/>
      <c r="F1207"/>
      <c r="G1207"/>
      <c r="H1207" s="1"/>
      <c r="I1207"/>
      <c r="J1207"/>
    </row>
    <row r="1208" spans="3:10" x14ac:dyDescent="0.3">
      <c r="C1208"/>
      <c r="D1208"/>
      <c r="E1208"/>
      <c r="F1208"/>
      <c r="G1208"/>
      <c r="H1208" s="1"/>
      <c r="I1208"/>
      <c r="J1208"/>
    </row>
    <row r="1209" spans="3:10" x14ac:dyDescent="0.3">
      <c r="C1209"/>
      <c r="D1209"/>
      <c r="E1209"/>
      <c r="F1209"/>
      <c r="G1209"/>
      <c r="H1209" s="1"/>
      <c r="I1209"/>
      <c r="J1209"/>
    </row>
    <row r="1210" spans="3:10" x14ac:dyDescent="0.3">
      <c r="C1210"/>
      <c r="D1210"/>
      <c r="E1210"/>
      <c r="F1210"/>
      <c r="G1210"/>
      <c r="H1210" s="1"/>
      <c r="I1210"/>
      <c r="J1210"/>
    </row>
    <row r="1211" spans="3:10" x14ac:dyDescent="0.3">
      <c r="C1211"/>
      <c r="D1211"/>
      <c r="E1211"/>
      <c r="F1211"/>
      <c r="G1211"/>
      <c r="H1211" s="1"/>
      <c r="I1211"/>
      <c r="J1211"/>
    </row>
    <row r="1212" spans="3:10" x14ac:dyDescent="0.3">
      <c r="C1212"/>
      <c r="D1212"/>
      <c r="E1212"/>
      <c r="F1212"/>
      <c r="G1212"/>
      <c r="H1212" s="1"/>
      <c r="I1212"/>
      <c r="J1212"/>
    </row>
    <row r="1213" spans="3:10" x14ac:dyDescent="0.3">
      <c r="C1213"/>
      <c r="D1213"/>
      <c r="E1213"/>
      <c r="F1213"/>
      <c r="G1213"/>
      <c r="H1213" s="1"/>
      <c r="I1213"/>
      <c r="J1213"/>
    </row>
    <row r="1214" spans="3:10" x14ac:dyDescent="0.3">
      <c r="C1214"/>
      <c r="D1214"/>
      <c r="E1214"/>
      <c r="F1214"/>
      <c r="G1214"/>
      <c r="H1214" s="1"/>
      <c r="I1214"/>
      <c r="J1214"/>
    </row>
    <row r="1215" spans="3:10" x14ac:dyDescent="0.3">
      <c r="C1215"/>
      <c r="D1215"/>
      <c r="E1215"/>
      <c r="F1215"/>
      <c r="G1215"/>
      <c r="H1215" s="1"/>
      <c r="I1215"/>
      <c r="J1215"/>
    </row>
    <row r="1216" spans="3:10" x14ac:dyDescent="0.3">
      <c r="C1216"/>
      <c r="D1216"/>
      <c r="E1216"/>
      <c r="F1216"/>
      <c r="G1216"/>
      <c r="H1216" s="1"/>
      <c r="I1216"/>
      <c r="J1216"/>
    </row>
    <row r="1217" spans="3:10" x14ac:dyDescent="0.3">
      <c r="C1217"/>
      <c r="D1217"/>
      <c r="E1217"/>
      <c r="F1217"/>
      <c r="G1217"/>
      <c r="H1217" s="1"/>
      <c r="I1217"/>
      <c r="J1217"/>
    </row>
    <row r="1218" spans="3:10" x14ac:dyDescent="0.3">
      <c r="C1218"/>
      <c r="D1218"/>
      <c r="E1218"/>
      <c r="F1218"/>
      <c r="G1218"/>
      <c r="H1218" s="1"/>
      <c r="I1218"/>
      <c r="J1218"/>
    </row>
    <row r="1219" spans="3:10" x14ac:dyDescent="0.3">
      <c r="C1219"/>
      <c r="D1219"/>
      <c r="E1219"/>
      <c r="F1219"/>
      <c r="G1219"/>
      <c r="H1219" s="1"/>
      <c r="I1219"/>
      <c r="J1219"/>
    </row>
    <row r="1220" spans="3:10" x14ac:dyDescent="0.3">
      <c r="C1220"/>
      <c r="D1220"/>
      <c r="E1220"/>
      <c r="F1220"/>
      <c r="G1220"/>
      <c r="H1220" s="1"/>
      <c r="I1220"/>
      <c r="J1220"/>
    </row>
    <row r="1221" spans="3:10" x14ac:dyDescent="0.3">
      <c r="C1221"/>
      <c r="D1221"/>
      <c r="E1221"/>
      <c r="F1221"/>
      <c r="G1221"/>
      <c r="H1221" s="1"/>
      <c r="I1221"/>
      <c r="J1221"/>
    </row>
    <row r="1222" spans="3:10" x14ac:dyDescent="0.3">
      <c r="C1222"/>
      <c r="D1222"/>
      <c r="E1222"/>
      <c r="F1222"/>
      <c r="G1222"/>
      <c r="H1222" s="1"/>
      <c r="I1222"/>
      <c r="J1222"/>
    </row>
    <row r="1223" spans="3:10" x14ac:dyDescent="0.3">
      <c r="C1223"/>
      <c r="D1223"/>
      <c r="E1223"/>
      <c r="F1223"/>
      <c r="G1223"/>
      <c r="H1223" s="1"/>
      <c r="I1223"/>
      <c r="J1223"/>
    </row>
    <row r="1224" spans="3:10" x14ac:dyDescent="0.3">
      <c r="C1224"/>
      <c r="D1224"/>
      <c r="E1224"/>
      <c r="F1224"/>
      <c r="G1224"/>
      <c r="H1224" s="1"/>
      <c r="I1224"/>
      <c r="J1224"/>
    </row>
    <row r="1225" spans="3:10" x14ac:dyDescent="0.3">
      <c r="C1225"/>
      <c r="D1225"/>
      <c r="E1225"/>
      <c r="F1225"/>
      <c r="G1225"/>
      <c r="H1225" s="1"/>
      <c r="I1225"/>
      <c r="J1225"/>
    </row>
    <row r="1226" spans="3:10" x14ac:dyDescent="0.3">
      <c r="C1226"/>
      <c r="D1226"/>
      <c r="E1226"/>
      <c r="F1226"/>
      <c r="G1226"/>
      <c r="H1226" s="1"/>
      <c r="I1226"/>
      <c r="J1226"/>
    </row>
    <row r="1227" spans="3:10" x14ac:dyDescent="0.3">
      <c r="C1227"/>
      <c r="D1227"/>
      <c r="E1227"/>
      <c r="F1227"/>
      <c r="G1227"/>
      <c r="H1227" s="1"/>
      <c r="I1227"/>
      <c r="J1227"/>
    </row>
    <row r="1228" spans="3:10" x14ac:dyDescent="0.3">
      <c r="C1228"/>
      <c r="D1228"/>
      <c r="E1228"/>
      <c r="F1228"/>
      <c r="G1228"/>
      <c r="H1228" s="1"/>
      <c r="I1228"/>
      <c r="J1228"/>
    </row>
    <row r="1229" spans="3:10" x14ac:dyDescent="0.3">
      <c r="C1229"/>
      <c r="D1229"/>
      <c r="E1229"/>
      <c r="F1229"/>
      <c r="G1229"/>
      <c r="H1229" s="1"/>
      <c r="I1229"/>
      <c r="J1229"/>
    </row>
    <row r="1230" spans="3:10" x14ac:dyDescent="0.3">
      <c r="C1230"/>
      <c r="D1230"/>
      <c r="E1230"/>
      <c r="F1230"/>
      <c r="G1230"/>
      <c r="H1230" s="1"/>
      <c r="I1230"/>
      <c r="J1230"/>
    </row>
    <row r="1231" spans="3:10" x14ac:dyDescent="0.3">
      <c r="C1231"/>
      <c r="D1231"/>
      <c r="E1231"/>
      <c r="F1231"/>
      <c r="G1231"/>
      <c r="H1231" s="1"/>
      <c r="I1231"/>
      <c r="J1231"/>
    </row>
    <row r="1232" spans="3:10" x14ac:dyDescent="0.3">
      <c r="C1232"/>
      <c r="D1232"/>
      <c r="E1232"/>
      <c r="F1232"/>
      <c r="G1232"/>
      <c r="H1232" s="1"/>
      <c r="I1232"/>
      <c r="J1232"/>
    </row>
    <row r="1233" spans="3:10" x14ac:dyDescent="0.3">
      <c r="C1233"/>
      <c r="D1233"/>
      <c r="E1233"/>
      <c r="F1233"/>
      <c r="G1233"/>
      <c r="H1233" s="1"/>
      <c r="I1233"/>
      <c r="J1233"/>
    </row>
    <row r="1234" spans="3:10" x14ac:dyDescent="0.3">
      <c r="C1234"/>
      <c r="D1234"/>
      <c r="E1234"/>
      <c r="F1234"/>
      <c r="G1234"/>
      <c r="H1234" s="1"/>
      <c r="I1234"/>
      <c r="J1234"/>
    </row>
    <row r="1235" spans="3:10" x14ac:dyDescent="0.3">
      <c r="C1235"/>
      <c r="D1235"/>
      <c r="E1235"/>
      <c r="F1235"/>
      <c r="G1235"/>
      <c r="H1235" s="1"/>
      <c r="I1235"/>
      <c r="J1235"/>
    </row>
    <row r="1236" spans="3:10" x14ac:dyDescent="0.3">
      <c r="C1236"/>
      <c r="D1236"/>
      <c r="E1236"/>
      <c r="F1236"/>
      <c r="G1236"/>
      <c r="H1236" s="1"/>
      <c r="I1236"/>
      <c r="J1236"/>
    </row>
    <row r="1237" spans="3:10" x14ac:dyDescent="0.3">
      <c r="C1237"/>
      <c r="D1237"/>
      <c r="E1237"/>
      <c r="F1237"/>
      <c r="G1237"/>
      <c r="H1237" s="1"/>
      <c r="I1237"/>
      <c r="J1237"/>
    </row>
    <row r="1238" spans="3:10" x14ac:dyDescent="0.3">
      <c r="C1238"/>
      <c r="D1238"/>
      <c r="E1238"/>
      <c r="F1238"/>
      <c r="G1238"/>
      <c r="H1238" s="1"/>
      <c r="I1238"/>
      <c r="J1238"/>
    </row>
    <row r="1239" spans="3:10" x14ac:dyDescent="0.3">
      <c r="C1239"/>
      <c r="D1239"/>
      <c r="E1239"/>
      <c r="F1239"/>
      <c r="G1239"/>
      <c r="H1239" s="1"/>
      <c r="I1239"/>
      <c r="J1239"/>
    </row>
    <row r="1240" spans="3:10" x14ac:dyDescent="0.3">
      <c r="C1240"/>
      <c r="D1240"/>
      <c r="E1240"/>
      <c r="F1240"/>
      <c r="G1240"/>
      <c r="H1240" s="1"/>
      <c r="I1240"/>
      <c r="J1240"/>
    </row>
    <row r="1241" spans="3:10" x14ac:dyDescent="0.3">
      <c r="C1241"/>
      <c r="D1241"/>
      <c r="E1241"/>
      <c r="F1241"/>
      <c r="G1241"/>
      <c r="H1241" s="1"/>
      <c r="I1241"/>
      <c r="J1241"/>
    </row>
    <row r="1242" spans="3:10" x14ac:dyDescent="0.3">
      <c r="C1242"/>
      <c r="D1242"/>
      <c r="E1242"/>
      <c r="F1242"/>
      <c r="G1242"/>
      <c r="H1242" s="1"/>
      <c r="I1242"/>
      <c r="J1242"/>
    </row>
    <row r="1243" spans="3:10" x14ac:dyDescent="0.3">
      <c r="C1243"/>
      <c r="D1243"/>
      <c r="E1243"/>
      <c r="F1243"/>
      <c r="G1243"/>
      <c r="H1243" s="1"/>
      <c r="I1243"/>
      <c r="J1243"/>
    </row>
    <row r="1244" spans="3:10" x14ac:dyDescent="0.3">
      <c r="C1244"/>
      <c r="D1244"/>
      <c r="E1244"/>
      <c r="F1244"/>
      <c r="G1244"/>
      <c r="H1244" s="1"/>
      <c r="I1244"/>
      <c r="J1244"/>
    </row>
    <row r="1245" spans="3:10" x14ac:dyDescent="0.3">
      <c r="C1245"/>
      <c r="D1245"/>
      <c r="E1245"/>
      <c r="F1245"/>
      <c r="G1245"/>
      <c r="H1245" s="1"/>
      <c r="I1245"/>
      <c r="J1245"/>
    </row>
    <row r="1246" spans="3:10" x14ac:dyDescent="0.3">
      <c r="C1246"/>
      <c r="D1246"/>
      <c r="E1246"/>
      <c r="F1246"/>
      <c r="G1246"/>
      <c r="H1246" s="1"/>
      <c r="I1246"/>
      <c r="J1246"/>
    </row>
    <row r="1247" spans="3:10" x14ac:dyDescent="0.3">
      <c r="C1247"/>
      <c r="D1247"/>
      <c r="E1247"/>
      <c r="F1247"/>
      <c r="G1247"/>
      <c r="H1247" s="1"/>
      <c r="I1247"/>
      <c r="J1247"/>
    </row>
    <row r="1248" spans="3:10" x14ac:dyDescent="0.3">
      <c r="C1248"/>
      <c r="D1248"/>
      <c r="E1248"/>
      <c r="F1248"/>
      <c r="G1248"/>
      <c r="H1248" s="1"/>
      <c r="I1248"/>
      <c r="J1248"/>
    </row>
    <row r="1249" spans="3:10" x14ac:dyDescent="0.3">
      <c r="C1249"/>
      <c r="D1249"/>
      <c r="E1249"/>
      <c r="F1249"/>
      <c r="G1249"/>
      <c r="H1249" s="1"/>
      <c r="I1249"/>
      <c r="J1249"/>
    </row>
    <row r="1250" spans="3:10" x14ac:dyDescent="0.3">
      <c r="C1250"/>
      <c r="D1250"/>
      <c r="E1250"/>
      <c r="F1250"/>
      <c r="G1250"/>
      <c r="H1250" s="1"/>
      <c r="I1250"/>
      <c r="J1250"/>
    </row>
    <row r="1251" spans="3:10" x14ac:dyDescent="0.3">
      <c r="C1251"/>
      <c r="D1251"/>
      <c r="E1251"/>
      <c r="F1251"/>
      <c r="G1251"/>
      <c r="H1251" s="1"/>
      <c r="I1251"/>
      <c r="J1251"/>
    </row>
    <row r="1252" spans="3:10" x14ac:dyDescent="0.3">
      <c r="C1252"/>
      <c r="D1252"/>
      <c r="E1252"/>
      <c r="F1252"/>
      <c r="G1252"/>
      <c r="H1252" s="1"/>
      <c r="I1252"/>
      <c r="J1252"/>
    </row>
    <row r="1253" spans="3:10" x14ac:dyDescent="0.3">
      <c r="C1253"/>
      <c r="D1253"/>
      <c r="E1253"/>
      <c r="F1253"/>
      <c r="G1253"/>
      <c r="H1253" s="1"/>
      <c r="I1253"/>
      <c r="J1253"/>
    </row>
    <row r="1254" spans="3:10" x14ac:dyDescent="0.3">
      <c r="C1254"/>
      <c r="D1254"/>
      <c r="E1254"/>
      <c r="F1254"/>
      <c r="G1254"/>
      <c r="H1254" s="1"/>
      <c r="I1254"/>
      <c r="J1254"/>
    </row>
    <row r="1255" spans="3:10" x14ac:dyDescent="0.3">
      <c r="C1255"/>
      <c r="D1255"/>
      <c r="E1255"/>
      <c r="F1255"/>
      <c r="G1255"/>
      <c r="H1255" s="1"/>
      <c r="I1255"/>
      <c r="J1255"/>
    </row>
    <row r="1256" spans="3:10" x14ac:dyDescent="0.3">
      <c r="C1256"/>
      <c r="D1256"/>
      <c r="E1256"/>
      <c r="F1256"/>
      <c r="G1256"/>
      <c r="H1256" s="1"/>
      <c r="I1256"/>
      <c r="J1256"/>
    </row>
    <row r="1257" spans="3:10" x14ac:dyDescent="0.3">
      <c r="C1257"/>
      <c r="D1257"/>
      <c r="E1257"/>
      <c r="F1257"/>
      <c r="G1257"/>
      <c r="H1257" s="1"/>
      <c r="I1257"/>
      <c r="J1257"/>
    </row>
    <row r="1258" spans="3:10" x14ac:dyDescent="0.3">
      <c r="C1258"/>
      <c r="D1258"/>
      <c r="E1258"/>
      <c r="F1258"/>
      <c r="G1258"/>
      <c r="H1258" s="1"/>
      <c r="I1258"/>
      <c r="J1258"/>
    </row>
    <row r="1259" spans="3:10" x14ac:dyDescent="0.3">
      <c r="C1259"/>
      <c r="D1259"/>
      <c r="E1259"/>
      <c r="F1259"/>
      <c r="G1259"/>
      <c r="H1259" s="1"/>
      <c r="I1259"/>
      <c r="J1259"/>
    </row>
    <row r="1260" spans="3:10" x14ac:dyDescent="0.3">
      <c r="C1260"/>
      <c r="D1260"/>
      <c r="E1260"/>
      <c r="F1260"/>
      <c r="G1260"/>
      <c r="H1260" s="1"/>
      <c r="I1260"/>
      <c r="J1260"/>
    </row>
    <row r="1261" spans="3:10" x14ac:dyDescent="0.3">
      <c r="C1261"/>
      <c r="D1261"/>
      <c r="E1261"/>
      <c r="F1261"/>
      <c r="G1261"/>
      <c r="H1261" s="1"/>
      <c r="I1261"/>
      <c r="J1261"/>
    </row>
    <row r="1262" spans="3:10" x14ac:dyDescent="0.3">
      <c r="C1262"/>
      <c r="D1262"/>
      <c r="E1262"/>
      <c r="F1262"/>
      <c r="G1262"/>
      <c r="H1262" s="1"/>
      <c r="I1262"/>
      <c r="J1262"/>
    </row>
    <row r="1263" spans="3:10" x14ac:dyDescent="0.3">
      <c r="C1263"/>
      <c r="D1263"/>
      <c r="E1263"/>
      <c r="F1263"/>
      <c r="G1263"/>
      <c r="H1263" s="1"/>
      <c r="I1263"/>
      <c r="J1263"/>
    </row>
    <row r="1264" spans="3:10" x14ac:dyDescent="0.3">
      <c r="C1264"/>
      <c r="D1264"/>
      <c r="E1264"/>
      <c r="F1264"/>
      <c r="G1264"/>
      <c r="H1264" s="1"/>
      <c r="I1264"/>
      <c r="J1264"/>
    </row>
    <row r="1265" spans="3:10" x14ac:dyDescent="0.3">
      <c r="C1265"/>
      <c r="D1265"/>
      <c r="E1265"/>
      <c r="F1265"/>
      <c r="G1265"/>
      <c r="H1265" s="1"/>
      <c r="I1265"/>
      <c r="J1265"/>
    </row>
    <row r="1266" spans="3:10" x14ac:dyDescent="0.3">
      <c r="C1266"/>
      <c r="D1266"/>
      <c r="E1266"/>
      <c r="F1266"/>
      <c r="G1266"/>
      <c r="H1266" s="1"/>
      <c r="I1266"/>
      <c r="J1266"/>
    </row>
    <row r="1267" spans="3:10" x14ac:dyDescent="0.3">
      <c r="C1267"/>
      <c r="D1267"/>
      <c r="E1267"/>
      <c r="F1267"/>
      <c r="G1267"/>
      <c r="H1267" s="1"/>
      <c r="I1267"/>
      <c r="J1267"/>
    </row>
    <row r="1268" spans="3:10" x14ac:dyDescent="0.3">
      <c r="C1268"/>
      <c r="D1268"/>
      <c r="E1268"/>
      <c r="F1268"/>
      <c r="G1268"/>
      <c r="H1268" s="1"/>
      <c r="I1268"/>
      <c r="J1268"/>
    </row>
    <row r="1269" spans="3:10" x14ac:dyDescent="0.3">
      <c r="C1269"/>
      <c r="D1269"/>
      <c r="E1269"/>
      <c r="F1269"/>
      <c r="G1269"/>
      <c r="H1269" s="1"/>
      <c r="I1269"/>
      <c r="J1269"/>
    </row>
    <row r="1270" spans="3:10" x14ac:dyDescent="0.3">
      <c r="C1270"/>
      <c r="D1270"/>
      <c r="E1270"/>
      <c r="F1270"/>
      <c r="G1270"/>
      <c r="H1270" s="1"/>
      <c r="I1270"/>
      <c r="J1270"/>
    </row>
    <row r="1271" spans="3:10" x14ac:dyDescent="0.3">
      <c r="C1271"/>
      <c r="D1271"/>
      <c r="E1271"/>
      <c r="F1271"/>
      <c r="G1271"/>
      <c r="H1271" s="1"/>
      <c r="I1271"/>
      <c r="J1271"/>
    </row>
    <row r="1272" spans="3:10" x14ac:dyDescent="0.3">
      <c r="C1272"/>
      <c r="D1272"/>
      <c r="E1272"/>
      <c r="F1272"/>
      <c r="G1272"/>
      <c r="H1272" s="1"/>
      <c r="I1272"/>
      <c r="J1272"/>
    </row>
    <row r="1273" spans="3:10" x14ac:dyDescent="0.3">
      <c r="C1273"/>
      <c r="D1273"/>
      <c r="E1273"/>
      <c r="F1273"/>
      <c r="G1273"/>
      <c r="H1273" s="1"/>
      <c r="I1273"/>
      <c r="J1273"/>
    </row>
    <row r="1274" spans="3:10" x14ac:dyDescent="0.3">
      <c r="C1274"/>
      <c r="D1274"/>
      <c r="E1274"/>
      <c r="F1274"/>
      <c r="G1274"/>
      <c r="H1274" s="1"/>
      <c r="I1274"/>
      <c r="J1274"/>
    </row>
    <row r="1275" spans="3:10" x14ac:dyDescent="0.3">
      <c r="C1275"/>
      <c r="D1275"/>
      <c r="E1275"/>
      <c r="F1275"/>
      <c r="G1275"/>
      <c r="H1275" s="1"/>
      <c r="I1275"/>
      <c r="J1275"/>
    </row>
    <row r="1276" spans="3:10" x14ac:dyDescent="0.3">
      <c r="C1276"/>
      <c r="D1276"/>
      <c r="E1276"/>
      <c r="F1276"/>
      <c r="G1276"/>
      <c r="H1276" s="1"/>
      <c r="I1276"/>
      <c r="J1276"/>
    </row>
    <row r="1277" spans="3:10" x14ac:dyDescent="0.3">
      <c r="C1277"/>
      <c r="D1277"/>
      <c r="E1277"/>
      <c r="F1277"/>
      <c r="G1277"/>
      <c r="H1277" s="1"/>
      <c r="I1277"/>
      <c r="J1277"/>
    </row>
    <row r="1278" spans="3:10" x14ac:dyDescent="0.3">
      <c r="C1278"/>
      <c r="D1278"/>
      <c r="E1278"/>
      <c r="F1278"/>
      <c r="G1278"/>
      <c r="H1278" s="1"/>
      <c r="I1278"/>
      <c r="J1278"/>
    </row>
    <row r="1279" spans="3:10" x14ac:dyDescent="0.3">
      <c r="C1279"/>
      <c r="D1279"/>
      <c r="E1279"/>
      <c r="F1279"/>
      <c r="G1279"/>
      <c r="H1279" s="1"/>
      <c r="I1279"/>
      <c r="J1279"/>
    </row>
    <row r="1280" spans="3:10" x14ac:dyDescent="0.3">
      <c r="C1280"/>
      <c r="D1280"/>
      <c r="E1280"/>
      <c r="F1280"/>
      <c r="G1280"/>
      <c r="H1280" s="1"/>
      <c r="I1280"/>
      <c r="J1280"/>
    </row>
    <row r="1281" spans="3:10" x14ac:dyDescent="0.3">
      <c r="C1281"/>
      <c r="D1281"/>
      <c r="E1281"/>
      <c r="F1281"/>
      <c r="G1281"/>
      <c r="H1281" s="1"/>
      <c r="I1281"/>
      <c r="J1281"/>
    </row>
    <row r="1282" spans="3:10" x14ac:dyDescent="0.3">
      <c r="C1282"/>
      <c r="D1282"/>
      <c r="E1282"/>
      <c r="F1282"/>
      <c r="G1282"/>
      <c r="H1282" s="1"/>
      <c r="I1282"/>
      <c r="J1282"/>
    </row>
    <row r="1283" spans="3:10" x14ac:dyDescent="0.3">
      <c r="C1283"/>
      <c r="D1283"/>
      <c r="E1283"/>
      <c r="F1283"/>
      <c r="G1283"/>
      <c r="H1283" s="1"/>
      <c r="I1283"/>
      <c r="J1283"/>
    </row>
    <row r="1284" spans="3:10" x14ac:dyDescent="0.3">
      <c r="C1284"/>
      <c r="D1284"/>
      <c r="E1284"/>
      <c r="F1284"/>
      <c r="G1284"/>
      <c r="H1284" s="1"/>
      <c r="I1284"/>
      <c r="J1284"/>
    </row>
    <row r="1285" spans="3:10" x14ac:dyDescent="0.3">
      <c r="C1285"/>
      <c r="D1285"/>
      <c r="E1285"/>
      <c r="F1285"/>
      <c r="G1285"/>
      <c r="H1285" s="1"/>
      <c r="I1285"/>
      <c r="J1285"/>
    </row>
    <row r="1286" spans="3:10" x14ac:dyDescent="0.3">
      <c r="C1286"/>
      <c r="D1286"/>
      <c r="E1286"/>
      <c r="F1286"/>
      <c r="G1286"/>
      <c r="H1286" s="1"/>
      <c r="I1286"/>
      <c r="J1286"/>
    </row>
    <row r="1287" spans="3:10" x14ac:dyDescent="0.3">
      <c r="C1287"/>
      <c r="D1287"/>
      <c r="E1287"/>
      <c r="F1287"/>
      <c r="G1287"/>
      <c r="H1287" s="1"/>
      <c r="I1287"/>
      <c r="J1287"/>
    </row>
    <row r="1288" spans="3:10" x14ac:dyDescent="0.3">
      <c r="C1288"/>
      <c r="D1288"/>
      <c r="E1288"/>
      <c r="F1288"/>
      <c r="G1288"/>
      <c r="H1288" s="1"/>
      <c r="I1288"/>
      <c r="J1288"/>
    </row>
    <row r="1289" spans="3:10" x14ac:dyDescent="0.3">
      <c r="C1289"/>
      <c r="D1289"/>
      <c r="E1289"/>
      <c r="F1289"/>
      <c r="G1289"/>
      <c r="H1289" s="1"/>
      <c r="I1289"/>
      <c r="J1289"/>
    </row>
    <row r="1290" spans="3:10" x14ac:dyDescent="0.3">
      <c r="C1290"/>
      <c r="D1290"/>
      <c r="E1290"/>
      <c r="F1290"/>
      <c r="G1290"/>
      <c r="H1290" s="1"/>
      <c r="I1290"/>
      <c r="J1290"/>
    </row>
    <row r="1291" spans="3:10" x14ac:dyDescent="0.3">
      <c r="C1291"/>
      <c r="D1291"/>
      <c r="E1291"/>
      <c r="F1291"/>
      <c r="G1291"/>
      <c r="H1291" s="1"/>
      <c r="I1291"/>
      <c r="J1291"/>
    </row>
    <row r="1292" spans="3:10" x14ac:dyDescent="0.3">
      <c r="C1292"/>
      <c r="D1292"/>
      <c r="E1292"/>
      <c r="F1292"/>
      <c r="G1292"/>
      <c r="H1292" s="1"/>
      <c r="I1292"/>
      <c r="J1292"/>
    </row>
    <row r="1293" spans="3:10" x14ac:dyDescent="0.3">
      <c r="C1293"/>
      <c r="D1293"/>
      <c r="E1293"/>
      <c r="F1293"/>
      <c r="G1293"/>
      <c r="H1293" s="1"/>
      <c r="I1293"/>
      <c r="J1293"/>
    </row>
    <row r="1294" spans="3:10" x14ac:dyDescent="0.3">
      <c r="C1294"/>
      <c r="D1294"/>
      <c r="E1294"/>
      <c r="F1294"/>
      <c r="G1294"/>
      <c r="H1294" s="1"/>
      <c r="I1294"/>
      <c r="J1294"/>
    </row>
    <row r="1295" spans="3:10" x14ac:dyDescent="0.3">
      <c r="C1295"/>
      <c r="D1295"/>
      <c r="E1295"/>
      <c r="F1295"/>
      <c r="G1295"/>
      <c r="H1295" s="1"/>
      <c r="I1295"/>
      <c r="J1295"/>
    </row>
    <row r="1296" spans="3:10" x14ac:dyDescent="0.3">
      <c r="C1296"/>
      <c r="D1296"/>
      <c r="E1296"/>
      <c r="F1296"/>
      <c r="G1296"/>
      <c r="H1296" s="1"/>
      <c r="I1296"/>
      <c r="J1296"/>
    </row>
    <row r="1297" spans="3:10" x14ac:dyDescent="0.3">
      <c r="C1297"/>
      <c r="D1297"/>
      <c r="E1297"/>
      <c r="F1297"/>
      <c r="G1297"/>
      <c r="H1297" s="1"/>
      <c r="I1297"/>
      <c r="J1297"/>
    </row>
    <row r="1298" spans="3:10" x14ac:dyDescent="0.3">
      <c r="C1298"/>
      <c r="D1298"/>
      <c r="E1298"/>
      <c r="F1298"/>
      <c r="G1298"/>
      <c r="H1298" s="1"/>
      <c r="I1298"/>
      <c r="J1298"/>
    </row>
    <row r="1299" spans="3:10" x14ac:dyDescent="0.3">
      <c r="C1299"/>
      <c r="D1299"/>
      <c r="E1299"/>
      <c r="F1299"/>
      <c r="G1299"/>
      <c r="H1299" s="1"/>
      <c r="I1299"/>
      <c r="J1299"/>
    </row>
    <row r="1300" spans="3:10" x14ac:dyDescent="0.3">
      <c r="C1300"/>
      <c r="D1300"/>
      <c r="E1300"/>
      <c r="F1300"/>
      <c r="G1300"/>
      <c r="H1300" s="1"/>
      <c r="I1300"/>
      <c r="J1300"/>
    </row>
    <row r="1301" spans="3:10" x14ac:dyDescent="0.3">
      <c r="C1301"/>
      <c r="D1301"/>
      <c r="E1301"/>
      <c r="F1301"/>
      <c r="G1301"/>
      <c r="H1301" s="1"/>
      <c r="I1301"/>
      <c r="J1301"/>
    </row>
    <row r="1302" spans="3:10" x14ac:dyDescent="0.3">
      <c r="C1302"/>
      <c r="D1302"/>
      <c r="E1302"/>
      <c r="F1302"/>
      <c r="G1302"/>
      <c r="H1302" s="1"/>
      <c r="I1302"/>
      <c r="J1302"/>
    </row>
    <row r="1303" spans="3:10" x14ac:dyDescent="0.3">
      <c r="C1303"/>
      <c r="D1303"/>
      <c r="E1303"/>
      <c r="F1303"/>
      <c r="G1303"/>
      <c r="H1303" s="1"/>
      <c r="I1303"/>
      <c r="J1303"/>
    </row>
    <row r="1304" spans="3:10" x14ac:dyDescent="0.3">
      <c r="C1304"/>
      <c r="D1304"/>
      <c r="E1304"/>
      <c r="F1304"/>
      <c r="G1304"/>
      <c r="H1304" s="1"/>
      <c r="I1304"/>
      <c r="J1304"/>
    </row>
    <row r="1305" spans="3:10" x14ac:dyDescent="0.3">
      <c r="C1305"/>
      <c r="D1305"/>
      <c r="E1305"/>
      <c r="F1305"/>
      <c r="G1305"/>
      <c r="H1305" s="1"/>
      <c r="I1305"/>
      <c r="J1305"/>
    </row>
    <row r="1306" spans="3:10" x14ac:dyDescent="0.3">
      <c r="C1306"/>
      <c r="D1306"/>
      <c r="E1306"/>
      <c r="F1306"/>
      <c r="G1306"/>
      <c r="H1306" s="1"/>
      <c r="I1306"/>
      <c r="J1306"/>
    </row>
    <row r="1307" spans="3:10" x14ac:dyDescent="0.3">
      <c r="C1307"/>
      <c r="D1307"/>
      <c r="E1307"/>
      <c r="F1307"/>
      <c r="G1307"/>
      <c r="H1307" s="1"/>
      <c r="I1307"/>
      <c r="J1307"/>
    </row>
    <row r="1308" spans="3:10" x14ac:dyDescent="0.3">
      <c r="C1308"/>
      <c r="D1308"/>
      <c r="E1308"/>
      <c r="F1308"/>
      <c r="G1308"/>
      <c r="H1308" s="1"/>
      <c r="I1308"/>
      <c r="J1308"/>
    </row>
    <row r="1309" spans="3:10" x14ac:dyDescent="0.3">
      <c r="C1309"/>
      <c r="D1309"/>
      <c r="E1309"/>
      <c r="F1309"/>
      <c r="G1309"/>
      <c r="H1309" s="1"/>
      <c r="I1309"/>
      <c r="J1309"/>
    </row>
    <row r="1310" spans="3:10" x14ac:dyDescent="0.3">
      <c r="C1310"/>
      <c r="D1310"/>
      <c r="E1310"/>
      <c r="F1310"/>
      <c r="G1310"/>
      <c r="H1310" s="1"/>
      <c r="I1310"/>
      <c r="J1310"/>
    </row>
    <row r="1311" spans="3:10" x14ac:dyDescent="0.3">
      <c r="C1311"/>
      <c r="D1311"/>
      <c r="E1311"/>
      <c r="F1311"/>
      <c r="G1311"/>
      <c r="H1311" s="1"/>
      <c r="I1311"/>
      <c r="J1311"/>
    </row>
    <row r="1312" spans="3:10" x14ac:dyDescent="0.3">
      <c r="C1312"/>
      <c r="D1312"/>
      <c r="E1312"/>
      <c r="F1312"/>
      <c r="G1312"/>
      <c r="H1312" s="1"/>
      <c r="I1312"/>
      <c r="J1312"/>
    </row>
    <row r="1313" spans="3:10" x14ac:dyDescent="0.3">
      <c r="C1313"/>
      <c r="D1313"/>
      <c r="E1313"/>
      <c r="F1313"/>
      <c r="G1313"/>
      <c r="H1313" s="1"/>
      <c r="I1313"/>
      <c r="J1313"/>
    </row>
    <row r="1314" spans="3:10" x14ac:dyDescent="0.3">
      <c r="C1314"/>
      <c r="D1314"/>
      <c r="E1314"/>
      <c r="F1314"/>
      <c r="G1314"/>
      <c r="H1314" s="1"/>
      <c r="I1314"/>
      <c r="J1314"/>
    </row>
    <row r="1315" spans="3:10" x14ac:dyDescent="0.3">
      <c r="C1315"/>
      <c r="D1315"/>
      <c r="E1315"/>
      <c r="F1315"/>
      <c r="G1315"/>
      <c r="H1315" s="1"/>
      <c r="I1315"/>
      <c r="J1315"/>
    </row>
    <row r="1316" spans="3:10" x14ac:dyDescent="0.3">
      <c r="C1316"/>
      <c r="D1316"/>
      <c r="E1316"/>
      <c r="F1316"/>
      <c r="G1316"/>
      <c r="H1316" s="1"/>
      <c r="I1316"/>
      <c r="J1316"/>
    </row>
    <row r="1317" spans="3:10" x14ac:dyDescent="0.3">
      <c r="C1317"/>
      <c r="D1317"/>
      <c r="E1317"/>
      <c r="F1317"/>
      <c r="G1317"/>
      <c r="H1317" s="1"/>
      <c r="I1317"/>
      <c r="J1317"/>
    </row>
    <row r="1318" spans="3:10" x14ac:dyDescent="0.3">
      <c r="C1318"/>
      <c r="D1318"/>
      <c r="E1318"/>
      <c r="F1318"/>
      <c r="G1318"/>
      <c r="H1318" s="1"/>
      <c r="I1318"/>
      <c r="J1318"/>
    </row>
    <row r="1319" spans="3:10" x14ac:dyDescent="0.3">
      <c r="C1319"/>
      <c r="D1319"/>
      <c r="E1319"/>
      <c r="F1319"/>
      <c r="G1319"/>
      <c r="H1319" s="1"/>
      <c r="I1319"/>
      <c r="J1319"/>
    </row>
    <row r="1320" spans="3:10" x14ac:dyDescent="0.3">
      <c r="C1320"/>
      <c r="D1320"/>
      <c r="E1320"/>
      <c r="F1320"/>
      <c r="G1320"/>
      <c r="H1320" s="1"/>
      <c r="I1320"/>
      <c r="J1320"/>
    </row>
    <row r="1321" spans="3:10" x14ac:dyDescent="0.3">
      <c r="C1321"/>
      <c r="D1321"/>
      <c r="E1321"/>
      <c r="F1321"/>
      <c r="G1321"/>
      <c r="H1321" s="1"/>
      <c r="I1321"/>
      <c r="J1321"/>
    </row>
    <row r="1322" spans="3:10" x14ac:dyDescent="0.3">
      <c r="C1322"/>
      <c r="D1322"/>
      <c r="E1322"/>
      <c r="F1322"/>
      <c r="G1322"/>
      <c r="H1322" s="1"/>
      <c r="I1322"/>
      <c r="J1322"/>
    </row>
    <row r="1323" spans="3:10" x14ac:dyDescent="0.3">
      <c r="C1323"/>
      <c r="D1323"/>
      <c r="E1323"/>
      <c r="F1323"/>
      <c r="G1323"/>
      <c r="H1323" s="1"/>
      <c r="I1323"/>
      <c r="J1323"/>
    </row>
    <row r="1324" spans="3:10" x14ac:dyDescent="0.3">
      <c r="C1324"/>
      <c r="D1324"/>
      <c r="E1324"/>
      <c r="F1324"/>
      <c r="G1324"/>
      <c r="H1324" s="1"/>
      <c r="I1324"/>
      <c r="J1324"/>
    </row>
    <row r="1325" spans="3:10" x14ac:dyDescent="0.3">
      <c r="C1325"/>
      <c r="D1325"/>
      <c r="E1325"/>
      <c r="F1325"/>
      <c r="G1325"/>
      <c r="H1325" s="1"/>
      <c r="I1325"/>
      <c r="J1325"/>
    </row>
    <row r="1326" spans="3:10" x14ac:dyDescent="0.3">
      <c r="C1326"/>
      <c r="D1326"/>
      <c r="E1326"/>
      <c r="F1326"/>
      <c r="G1326"/>
      <c r="H1326" s="1"/>
      <c r="I1326"/>
      <c r="J1326"/>
    </row>
    <row r="1327" spans="3:10" x14ac:dyDescent="0.3">
      <c r="C1327"/>
      <c r="D1327"/>
      <c r="E1327"/>
      <c r="F1327"/>
      <c r="G1327"/>
      <c r="H1327" s="1"/>
      <c r="I1327"/>
      <c r="J1327"/>
    </row>
    <row r="1328" spans="3:10" x14ac:dyDescent="0.3">
      <c r="C1328"/>
      <c r="D1328"/>
      <c r="E1328"/>
      <c r="F1328"/>
      <c r="G1328"/>
      <c r="H1328" s="1"/>
      <c r="I1328"/>
      <c r="J1328"/>
    </row>
    <row r="1329" spans="3:10" x14ac:dyDescent="0.3">
      <c r="C1329"/>
      <c r="D1329"/>
      <c r="E1329"/>
      <c r="F1329"/>
      <c r="G1329"/>
      <c r="H1329" s="1"/>
      <c r="I1329"/>
      <c r="J1329"/>
    </row>
    <row r="1330" spans="3:10" x14ac:dyDescent="0.3">
      <c r="C1330"/>
      <c r="D1330"/>
      <c r="E1330"/>
      <c r="F1330"/>
      <c r="G1330"/>
      <c r="H1330" s="1"/>
      <c r="I1330"/>
      <c r="J1330"/>
    </row>
    <row r="1331" spans="3:10" x14ac:dyDescent="0.3">
      <c r="C1331"/>
      <c r="D1331"/>
      <c r="E1331"/>
      <c r="F1331"/>
      <c r="G1331"/>
      <c r="H1331" s="1"/>
      <c r="I1331"/>
      <c r="J1331"/>
    </row>
    <row r="1332" spans="3:10" x14ac:dyDescent="0.3">
      <c r="C1332"/>
      <c r="D1332"/>
      <c r="E1332"/>
      <c r="F1332"/>
      <c r="G1332"/>
      <c r="H1332" s="1"/>
      <c r="I1332"/>
      <c r="J1332"/>
    </row>
    <row r="1333" spans="3:10" x14ac:dyDescent="0.3">
      <c r="C1333"/>
      <c r="D1333"/>
      <c r="E1333"/>
      <c r="F1333"/>
      <c r="G1333"/>
      <c r="H1333" s="1"/>
      <c r="I1333"/>
      <c r="J1333"/>
    </row>
    <row r="1334" spans="3:10" x14ac:dyDescent="0.3">
      <c r="C1334"/>
      <c r="D1334"/>
      <c r="E1334"/>
      <c r="F1334"/>
      <c r="G1334"/>
      <c r="H1334" s="1"/>
      <c r="I1334"/>
      <c r="J1334"/>
    </row>
    <row r="1335" spans="3:10" x14ac:dyDescent="0.3">
      <c r="C1335"/>
      <c r="D1335"/>
      <c r="E1335"/>
      <c r="F1335"/>
      <c r="G1335"/>
      <c r="H1335" s="1"/>
      <c r="I1335"/>
      <c r="J1335"/>
    </row>
    <row r="1336" spans="3:10" x14ac:dyDescent="0.3">
      <c r="C1336"/>
      <c r="D1336"/>
      <c r="E1336"/>
      <c r="F1336"/>
      <c r="G1336"/>
      <c r="H1336" s="1"/>
      <c r="I1336"/>
      <c r="J1336"/>
    </row>
    <row r="1337" spans="3:10" x14ac:dyDescent="0.3">
      <c r="C1337"/>
      <c r="D1337"/>
      <c r="E1337"/>
      <c r="F1337"/>
      <c r="G1337"/>
      <c r="H1337" s="1"/>
      <c r="I1337"/>
      <c r="J1337"/>
    </row>
    <row r="1338" spans="3:10" x14ac:dyDescent="0.3">
      <c r="C1338"/>
      <c r="D1338"/>
      <c r="E1338"/>
      <c r="F1338"/>
      <c r="G1338"/>
      <c r="H1338" s="1"/>
      <c r="I1338"/>
      <c r="J1338"/>
    </row>
    <row r="1339" spans="3:10" x14ac:dyDescent="0.3">
      <c r="C1339"/>
      <c r="D1339"/>
      <c r="E1339"/>
      <c r="F1339"/>
      <c r="G1339"/>
      <c r="H1339" s="1"/>
      <c r="I1339"/>
      <c r="J1339"/>
    </row>
    <row r="1340" spans="3:10" x14ac:dyDescent="0.3">
      <c r="C1340"/>
      <c r="D1340"/>
      <c r="E1340"/>
      <c r="F1340"/>
      <c r="G1340"/>
      <c r="H1340" s="1"/>
      <c r="I1340"/>
      <c r="J1340"/>
    </row>
    <row r="1341" spans="3:10" x14ac:dyDescent="0.3">
      <c r="C1341"/>
      <c r="D1341"/>
      <c r="E1341"/>
      <c r="F1341"/>
      <c r="G1341"/>
      <c r="H1341" s="1"/>
      <c r="I1341"/>
      <c r="J1341"/>
    </row>
    <row r="1342" spans="3:10" x14ac:dyDescent="0.3">
      <c r="C1342"/>
      <c r="D1342"/>
      <c r="E1342"/>
      <c r="F1342"/>
      <c r="G1342"/>
      <c r="H1342" s="1"/>
      <c r="I1342"/>
      <c r="J1342"/>
    </row>
    <row r="1343" spans="3:10" x14ac:dyDescent="0.3">
      <c r="C1343"/>
      <c r="D1343"/>
      <c r="E1343"/>
      <c r="F1343"/>
      <c r="G1343"/>
      <c r="H1343" s="1"/>
      <c r="I1343"/>
      <c r="J1343"/>
    </row>
    <row r="1344" spans="3:10" x14ac:dyDescent="0.3">
      <c r="C1344"/>
      <c r="D1344"/>
      <c r="E1344"/>
      <c r="F1344"/>
      <c r="G1344"/>
      <c r="H1344" s="1"/>
      <c r="I1344"/>
      <c r="J1344"/>
    </row>
    <row r="1345" spans="3:10" x14ac:dyDescent="0.3">
      <c r="C1345"/>
      <c r="D1345"/>
      <c r="E1345"/>
      <c r="F1345"/>
      <c r="G1345"/>
      <c r="H1345" s="1"/>
      <c r="I1345"/>
      <c r="J1345"/>
    </row>
    <row r="1346" spans="3:10" x14ac:dyDescent="0.3">
      <c r="C1346"/>
      <c r="D1346"/>
      <c r="E1346"/>
      <c r="F1346"/>
      <c r="G1346"/>
      <c r="H1346" s="1"/>
      <c r="I1346"/>
      <c r="J1346"/>
    </row>
    <row r="1347" spans="3:10" x14ac:dyDescent="0.3">
      <c r="C1347"/>
      <c r="D1347"/>
      <c r="E1347"/>
      <c r="F1347"/>
      <c r="G1347"/>
      <c r="H1347" s="1"/>
      <c r="I1347"/>
      <c r="J1347"/>
    </row>
    <row r="1348" spans="3:10" x14ac:dyDescent="0.3">
      <c r="C1348"/>
      <c r="D1348"/>
      <c r="E1348"/>
      <c r="F1348"/>
      <c r="G1348"/>
      <c r="H1348" s="1"/>
      <c r="I1348"/>
      <c r="J1348"/>
    </row>
    <row r="1349" spans="3:10" x14ac:dyDescent="0.3">
      <c r="C1349"/>
      <c r="D1349"/>
      <c r="E1349"/>
      <c r="F1349"/>
      <c r="G1349"/>
      <c r="H1349" s="1"/>
      <c r="I1349"/>
      <c r="J1349"/>
    </row>
    <row r="1350" spans="3:10" x14ac:dyDescent="0.3">
      <c r="C1350"/>
      <c r="D1350"/>
      <c r="E1350"/>
      <c r="F1350"/>
      <c r="G1350"/>
      <c r="H1350" s="1"/>
      <c r="I1350"/>
      <c r="J1350"/>
    </row>
    <row r="1351" spans="3:10" x14ac:dyDescent="0.3">
      <c r="C1351"/>
      <c r="D1351"/>
      <c r="E1351"/>
      <c r="F1351"/>
      <c r="G1351"/>
      <c r="H1351" s="1"/>
      <c r="I1351"/>
      <c r="J1351"/>
    </row>
    <row r="1352" spans="3:10" x14ac:dyDescent="0.3">
      <c r="C1352"/>
      <c r="D1352"/>
      <c r="E1352"/>
      <c r="F1352"/>
      <c r="G1352"/>
      <c r="H1352" s="1"/>
      <c r="I1352"/>
      <c r="J1352"/>
    </row>
    <row r="1353" spans="3:10" x14ac:dyDescent="0.3">
      <c r="C1353"/>
      <c r="D1353"/>
      <c r="E1353"/>
      <c r="F1353"/>
      <c r="G1353"/>
      <c r="H1353" s="1"/>
      <c r="I1353"/>
      <c r="J1353"/>
    </row>
    <row r="1354" spans="3:10" x14ac:dyDescent="0.3">
      <c r="C1354"/>
      <c r="D1354"/>
      <c r="E1354"/>
      <c r="F1354"/>
      <c r="G1354"/>
      <c r="H1354" s="1"/>
      <c r="I1354"/>
      <c r="J1354"/>
    </row>
    <row r="1355" spans="3:10" x14ac:dyDescent="0.3">
      <c r="C1355"/>
      <c r="D1355"/>
      <c r="E1355"/>
      <c r="F1355"/>
      <c r="G1355"/>
      <c r="H1355" s="1"/>
      <c r="I1355"/>
      <c r="J1355"/>
    </row>
    <row r="1356" spans="3:10" x14ac:dyDescent="0.3">
      <c r="C1356"/>
      <c r="D1356"/>
      <c r="E1356"/>
      <c r="F1356"/>
      <c r="G1356"/>
      <c r="H1356" s="1"/>
      <c r="I1356"/>
      <c r="J1356"/>
    </row>
    <row r="1357" spans="3:10" x14ac:dyDescent="0.3">
      <c r="C1357"/>
      <c r="D1357"/>
      <c r="E1357"/>
      <c r="F1357"/>
      <c r="G1357"/>
      <c r="H1357" s="1"/>
      <c r="I1357"/>
      <c r="J1357"/>
    </row>
    <row r="1358" spans="3:10" x14ac:dyDescent="0.3">
      <c r="C1358"/>
      <c r="D1358"/>
      <c r="E1358"/>
      <c r="F1358"/>
      <c r="G1358"/>
      <c r="H1358" s="1"/>
      <c r="I1358"/>
      <c r="J1358"/>
    </row>
    <row r="1359" spans="3:10" x14ac:dyDescent="0.3">
      <c r="C1359"/>
      <c r="D1359"/>
      <c r="E1359"/>
      <c r="F1359"/>
      <c r="G1359"/>
      <c r="H1359" s="1"/>
      <c r="I1359"/>
      <c r="J1359"/>
    </row>
    <row r="1360" spans="3:10" x14ac:dyDescent="0.3">
      <c r="C1360"/>
      <c r="D1360"/>
      <c r="E1360"/>
      <c r="F1360"/>
      <c r="G1360"/>
      <c r="H1360" s="1"/>
      <c r="I1360"/>
      <c r="J1360"/>
    </row>
    <row r="1361" spans="3:10" x14ac:dyDescent="0.3">
      <c r="C1361"/>
      <c r="D1361"/>
      <c r="E1361"/>
      <c r="F1361"/>
      <c r="G1361"/>
      <c r="H1361" s="1"/>
      <c r="I1361"/>
      <c r="J1361"/>
    </row>
    <row r="1362" spans="3:10" x14ac:dyDescent="0.3">
      <c r="C1362"/>
      <c r="D1362"/>
      <c r="E1362"/>
      <c r="F1362"/>
      <c r="G1362"/>
      <c r="H1362" s="1"/>
      <c r="I1362"/>
      <c r="J1362"/>
    </row>
    <row r="1363" spans="3:10" x14ac:dyDescent="0.3">
      <c r="C1363"/>
      <c r="D1363"/>
      <c r="E1363"/>
      <c r="F1363"/>
      <c r="G1363"/>
      <c r="H1363" s="1"/>
      <c r="I1363"/>
      <c r="J1363"/>
    </row>
    <row r="1364" spans="3:10" x14ac:dyDescent="0.3">
      <c r="C1364"/>
      <c r="D1364"/>
      <c r="E1364"/>
      <c r="F1364"/>
      <c r="G1364"/>
      <c r="H1364" s="1"/>
      <c r="I1364"/>
      <c r="J1364"/>
    </row>
    <row r="1365" spans="3:10" x14ac:dyDescent="0.3">
      <c r="C1365"/>
      <c r="D1365"/>
      <c r="E1365"/>
      <c r="F1365"/>
      <c r="G1365"/>
      <c r="H1365" s="1"/>
      <c r="I1365"/>
      <c r="J1365"/>
    </row>
    <row r="1366" spans="3:10" x14ac:dyDescent="0.3">
      <c r="C1366"/>
      <c r="D1366"/>
      <c r="E1366"/>
      <c r="F1366"/>
      <c r="G1366"/>
      <c r="H1366" s="1"/>
      <c r="I1366"/>
      <c r="J1366"/>
    </row>
    <row r="1367" spans="3:10" x14ac:dyDescent="0.3">
      <c r="C1367"/>
      <c r="D1367"/>
      <c r="E1367"/>
      <c r="F1367"/>
      <c r="G1367"/>
      <c r="H1367" s="1"/>
      <c r="I1367"/>
      <c r="J1367"/>
    </row>
    <row r="1368" spans="3:10" x14ac:dyDescent="0.3">
      <c r="C1368"/>
      <c r="D1368"/>
      <c r="E1368"/>
      <c r="F1368"/>
      <c r="G1368"/>
      <c r="H1368" s="1"/>
      <c r="I1368"/>
      <c r="J1368"/>
    </row>
    <row r="1369" spans="3:10" x14ac:dyDescent="0.3">
      <c r="C1369"/>
      <c r="D1369"/>
      <c r="E1369"/>
      <c r="F1369"/>
      <c r="G1369"/>
      <c r="H1369" s="1"/>
      <c r="I1369"/>
      <c r="J1369"/>
    </row>
    <row r="1370" spans="3:10" x14ac:dyDescent="0.3">
      <c r="C1370"/>
      <c r="D1370"/>
      <c r="E1370"/>
      <c r="F1370"/>
      <c r="G1370"/>
      <c r="H1370" s="1"/>
      <c r="I1370"/>
      <c r="J1370"/>
    </row>
    <row r="1371" spans="3:10" x14ac:dyDescent="0.3">
      <c r="C1371"/>
      <c r="D1371"/>
      <c r="E1371"/>
      <c r="F1371"/>
      <c r="G1371"/>
      <c r="H1371" s="1"/>
      <c r="I1371"/>
      <c r="J1371"/>
    </row>
    <row r="1372" spans="3:10" x14ac:dyDescent="0.3">
      <c r="C1372"/>
      <c r="D1372"/>
      <c r="E1372"/>
      <c r="F1372"/>
      <c r="G1372"/>
      <c r="H1372" s="1"/>
      <c r="I1372"/>
      <c r="J1372"/>
    </row>
    <row r="1373" spans="3:10" x14ac:dyDescent="0.3">
      <c r="C1373"/>
      <c r="D1373"/>
      <c r="E1373"/>
      <c r="F1373"/>
      <c r="G1373"/>
      <c r="H1373" s="1"/>
      <c r="I1373"/>
      <c r="J1373"/>
    </row>
    <row r="1374" spans="3:10" x14ac:dyDescent="0.3">
      <c r="C1374"/>
      <c r="D1374"/>
      <c r="E1374"/>
      <c r="F1374"/>
      <c r="G1374"/>
      <c r="H1374" s="1"/>
      <c r="I1374"/>
      <c r="J1374"/>
    </row>
    <row r="1375" spans="3:10" x14ac:dyDescent="0.3">
      <c r="C1375"/>
      <c r="D1375"/>
      <c r="E1375"/>
      <c r="F1375"/>
      <c r="G1375"/>
      <c r="H1375" s="1"/>
      <c r="I1375"/>
      <c r="J1375"/>
    </row>
    <row r="1376" spans="3:10" x14ac:dyDescent="0.3">
      <c r="C1376"/>
      <c r="D1376"/>
      <c r="E1376"/>
      <c r="F1376"/>
      <c r="G1376"/>
      <c r="H1376" s="1"/>
      <c r="I1376"/>
      <c r="J1376"/>
    </row>
    <row r="1377" spans="3:10" x14ac:dyDescent="0.3">
      <c r="C1377"/>
      <c r="D1377"/>
      <c r="E1377"/>
      <c r="F1377"/>
      <c r="G1377"/>
      <c r="H1377" s="1"/>
      <c r="I1377"/>
      <c r="J1377"/>
    </row>
    <row r="1378" spans="3:10" x14ac:dyDescent="0.3">
      <c r="C1378"/>
      <c r="D1378"/>
      <c r="E1378"/>
      <c r="F1378"/>
      <c r="G1378"/>
      <c r="H1378" s="1"/>
      <c r="I1378"/>
      <c r="J1378"/>
    </row>
    <row r="1379" spans="3:10" x14ac:dyDescent="0.3">
      <c r="C1379"/>
      <c r="D1379"/>
      <c r="E1379"/>
      <c r="F1379"/>
      <c r="G1379"/>
      <c r="H1379" s="1"/>
      <c r="I1379"/>
      <c r="J1379"/>
    </row>
    <row r="1380" spans="3:10" x14ac:dyDescent="0.3">
      <c r="C1380"/>
      <c r="D1380"/>
      <c r="E1380"/>
      <c r="F1380"/>
      <c r="G1380"/>
      <c r="H1380" s="1"/>
      <c r="I1380"/>
      <c r="J1380"/>
    </row>
    <row r="1381" spans="3:10" x14ac:dyDescent="0.3">
      <c r="C1381"/>
      <c r="D1381"/>
      <c r="E1381"/>
      <c r="F1381"/>
      <c r="G1381"/>
      <c r="H1381" s="1"/>
      <c r="I1381"/>
      <c r="J1381"/>
    </row>
    <row r="1382" spans="3:10" x14ac:dyDescent="0.3">
      <c r="C1382"/>
      <c r="D1382"/>
      <c r="E1382"/>
      <c r="F1382"/>
      <c r="G1382"/>
      <c r="H1382" s="1"/>
      <c r="I1382"/>
      <c r="J1382"/>
    </row>
    <row r="1383" spans="3:10" x14ac:dyDescent="0.3">
      <c r="C1383"/>
      <c r="D1383"/>
      <c r="E1383"/>
      <c r="F1383"/>
      <c r="G1383"/>
      <c r="H1383" s="1"/>
      <c r="I1383"/>
      <c r="J1383"/>
    </row>
    <row r="1384" spans="3:10" x14ac:dyDescent="0.3">
      <c r="C1384"/>
      <c r="D1384"/>
      <c r="E1384"/>
      <c r="F1384"/>
      <c r="G1384"/>
      <c r="H1384" s="1"/>
      <c r="I1384"/>
      <c r="J1384"/>
    </row>
    <row r="1385" spans="3:10" x14ac:dyDescent="0.3">
      <c r="C1385"/>
      <c r="D1385"/>
      <c r="E1385"/>
      <c r="F1385"/>
      <c r="G1385"/>
      <c r="H1385" s="1"/>
      <c r="I1385"/>
      <c r="J1385"/>
    </row>
    <row r="1386" spans="3:10" x14ac:dyDescent="0.3">
      <c r="C1386"/>
      <c r="D1386"/>
      <c r="E1386"/>
      <c r="F1386"/>
      <c r="G1386"/>
      <c r="H1386" s="1"/>
      <c r="I1386"/>
      <c r="J1386"/>
    </row>
    <row r="1387" spans="3:10" x14ac:dyDescent="0.3">
      <c r="C1387"/>
      <c r="D1387"/>
      <c r="E1387"/>
      <c r="F1387"/>
      <c r="G1387"/>
      <c r="H1387" s="1"/>
      <c r="I1387"/>
      <c r="J1387"/>
    </row>
    <row r="1388" spans="3:10" x14ac:dyDescent="0.3">
      <c r="C1388"/>
      <c r="D1388"/>
      <c r="E1388"/>
      <c r="F1388"/>
      <c r="G1388"/>
      <c r="H1388" s="1"/>
      <c r="I1388"/>
      <c r="J1388"/>
    </row>
    <row r="1389" spans="3:10" x14ac:dyDescent="0.3">
      <c r="C1389"/>
      <c r="D1389"/>
      <c r="E1389"/>
      <c r="F1389"/>
      <c r="G1389"/>
      <c r="H1389" s="1"/>
      <c r="I1389"/>
      <c r="J1389"/>
    </row>
    <row r="1390" spans="3:10" x14ac:dyDescent="0.3">
      <c r="C1390"/>
      <c r="D1390"/>
      <c r="E1390"/>
      <c r="F1390"/>
      <c r="G1390"/>
      <c r="H1390" s="1"/>
      <c r="I1390"/>
      <c r="J1390"/>
    </row>
    <row r="1391" spans="3:10" x14ac:dyDescent="0.3">
      <c r="C1391"/>
      <c r="D1391"/>
      <c r="E1391"/>
      <c r="F1391"/>
      <c r="G1391"/>
      <c r="H1391" s="1"/>
      <c r="I1391"/>
      <c r="J1391"/>
    </row>
    <row r="1392" spans="3:10" x14ac:dyDescent="0.3">
      <c r="C1392"/>
      <c r="D1392"/>
      <c r="E1392"/>
      <c r="F1392"/>
      <c r="G1392"/>
      <c r="H1392" s="1"/>
      <c r="I1392"/>
      <c r="J1392"/>
    </row>
    <row r="1393" spans="3:10" x14ac:dyDescent="0.3">
      <c r="C1393"/>
      <c r="D1393"/>
      <c r="E1393"/>
      <c r="F1393"/>
      <c r="G1393"/>
      <c r="H1393" s="1"/>
      <c r="I1393"/>
      <c r="J1393"/>
    </row>
    <row r="1394" spans="3:10" x14ac:dyDescent="0.3">
      <c r="C1394"/>
      <c r="D1394"/>
      <c r="E1394"/>
      <c r="F1394"/>
      <c r="G1394"/>
      <c r="H1394" s="1"/>
      <c r="I1394"/>
      <c r="J1394"/>
    </row>
    <row r="1395" spans="3:10" x14ac:dyDescent="0.3">
      <c r="C1395"/>
      <c r="D1395"/>
      <c r="E1395"/>
      <c r="F1395"/>
      <c r="G1395"/>
      <c r="H1395" s="1"/>
      <c r="I1395"/>
      <c r="J1395"/>
    </row>
    <row r="1396" spans="3:10" x14ac:dyDescent="0.3">
      <c r="C1396"/>
      <c r="D1396"/>
      <c r="E1396"/>
      <c r="F1396"/>
      <c r="G1396"/>
      <c r="H1396" s="1"/>
      <c r="I1396"/>
      <c r="J1396"/>
    </row>
    <row r="1397" spans="3:10" x14ac:dyDescent="0.3">
      <c r="C1397"/>
      <c r="D1397"/>
      <c r="E1397"/>
      <c r="F1397"/>
      <c r="G1397"/>
      <c r="H1397" s="1"/>
      <c r="I1397"/>
      <c r="J1397"/>
    </row>
    <row r="1398" spans="3:10" x14ac:dyDescent="0.3">
      <c r="C1398"/>
      <c r="D1398"/>
      <c r="E1398"/>
      <c r="F1398"/>
      <c r="G1398"/>
      <c r="H1398" s="1"/>
      <c r="I1398"/>
      <c r="J1398"/>
    </row>
    <row r="1399" spans="3:10" x14ac:dyDescent="0.3">
      <c r="C1399"/>
      <c r="D1399"/>
      <c r="E1399"/>
      <c r="F1399"/>
      <c r="G1399"/>
      <c r="H1399" s="1"/>
      <c r="I1399"/>
      <c r="J1399"/>
    </row>
    <row r="1400" spans="3:10" x14ac:dyDescent="0.3">
      <c r="C1400"/>
      <c r="D1400"/>
      <c r="E1400"/>
      <c r="F1400"/>
      <c r="G1400"/>
      <c r="H1400" s="1"/>
      <c r="I1400"/>
      <c r="J1400"/>
    </row>
    <row r="1401" spans="3:10" x14ac:dyDescent="0.3">
      <c r="C1401"/>
      <c r="D1401"/>
      <c r="E1401"/>
      <c r="F1401"/>
      <c r="G1401"/>
      <c r="H1401" s="1"/>
      <c r="I1401"/>
      <c r="J1401"/>
    </row>
    <row r="1402" spans="3:10" x14ac:dyDescent="0.3">
      <c r="C1402"/>
      <c r="D1402"/>
      <c r="E1402"/>
      <c r="F1402"/>
      <c r="G1402"/>
      <c r="H1402" s="1"/>
      <c r="I1402"/>
      <c r="J1402"/>
    </row>
    <row r="1403" spans="3:10" x14ac:dyDescent="0.3">
      <c r="C1403"/>
      <c r="D1403"/>
      <c r="E1403"/>
      <c r="F1403"/>
      <c r="G1403"/>
      <c r="H1403" s="1"/>
      <c r="I1403"/>
      <c r="J1403"/>
    </row>
    <row r="1404" spans="3:10" x14ac:dyDescent="0.3">
      <c r="C1404"/>
      <c r="D1404"/>
      <c r="E1404"/>
      <c r="F1404"/>
      <c r="G1404"/>
      <c r="H1404" s="1"/>
      <c r="I1404"/>
      <c r="J1404"/>
    </row>
    <row r="1405" spans="3:10" x14ac:dyDescent="0.3">
      <c r="C1405"/>
      <c r="D1405"/>
      <c r="E1405"/>
      <c r="F1405"/>
      <c r="G1405"/>
      <c r="H1405" s="1"/>
      <c r="I1405"/>
      <c r="J1405"/>
    </row>
    <row r="1406" spans="3:10" x14ac:dyDescent="0.3">
      <c r="C1406"/>
      <c r="D1406"/>
      <c r="E1406"/>
      <c r="F1406"/>
      <c r="G1406"/>
      <c r="H1406" s="1"/>
      <c r="I1406"/>
      <c r="J1406"/>
    </row>
    <row r="1407" spans="3:10" x14ac:dyDescent="0.3">
      <c r="C1407"/>
      <c r="D1407"/>
      <c r="E1407"/>
      <c r="F1407"/>
      <c r="G1407"/>
      <c r="H1407" s="1"/>
      <c r="I1407"/>
      <c r="J1407"/>
    </row>
    <row r="1408" spans="3:10" x14ac:dyDescent="0.3">
      <c r="C1408"/>
      <c r="D1408"/>
      <c r="E1408"/>
      <c r="F1408"/>
      <c r="G1408"/>
      <c r="H1408" s="1"/>
      <c r="I1408"/>
      <c r="J1408"/>
    </row>
    <row r="1409" spans="3:10" x14ac:dyDescent="0.3">
      <c r="C1409"/>
      <c r="D1409"/>
      <c r="E1409"/>
      <c r="F1409"/>
      <c r="G1409"/>
      <c r="H1409" s="1"/>
      <c r="I1409"/>
      <c r="J1409"/>
    </row>
    <row r="1410" spans="3:10" x14ac:dyDescent="0.3">
      <c r="C1410"/>
      <c r="D1410"/>
      <c r="E1410"/>
      <c r="F1410"/>
      <c r="G1410"/>
      <c r="H1410" s="1"/>
      <c r="I1410"/>
      <c r="J1410"/>
    </row>
    <row r="1411" spans="3:10" x14ac:dyDescent="0.3">
      <c r="C1411"/>
      <c r="D1411"/>
      <c r="E1411"/>
      <c r="F1411"/>
      <c r="G1411"/>
      <c r="H1411" s="1"/>
      <c r="I1411"/>
      <c r="J1411"/>
    </row>
    <row r="1412" spans="3:10" x14ac:dyDescent="0.3">
      <c r="C1412"/>
      <c r="D1412"/>
      <c r="E1412"/>
      <c r="F1412"/>
      <c r="G1412"/>
      <c r="H1412" s="1"/>
      <c r="I1412"/>
      <c r="J1412"/>
    </row>
    <row r="1413" spans="3:10" x14ac:dyDescent="0.3">
      <c r="C1413"/>
      <c r="D1413"/>
      <c r="E1413"/>
      <c r="F1413"/>
      <c r="G1413"/>
      <c r="H1413" s="1"/>
      <c r="I1413"/>
      <c r="J1413"/>
    </row>
    <row r="1414" spans="3:10" x14ac:dyDescent="0.3">
      <c r="C1414"/>
      <c r="D1414"/>
      <c r="E1414"/>
      <c r="F1414"/>
      <c r="G1414"/>
      <c r="H1414" s="1"/>
      <c r="I1414"/>
      <c r="J1414"/>
    </row>
    <row r="1415" spans="3:10" x14ac:dyDescent="0.3">
      <c r="C1415"/>
      <c r="D1415"/>
      <c r="E1415"/>
      <c r="F1415"/>
      <c r="G1415"/>
      <c r="H1415" s="1"/>
      <c r="I1415"/>
      <c r="J1415"/>
    </row>
    <row r="1416" spans="3:10" x14ac:dyDescent="0.3">
      <c r="C1416"/>
      <c r="D1416"/>
      <c r="E1416"/>
      <c r="F1416"/>
      <c r="G1416"/>
      <c r="H1416" s="1"/>
      <c r="I1416"/>
      <c r="J1416"/>
    </row>
    <row r="1417" spans="3:10" x14ac:dyDescent="0.3">
      <c r="C1417"/>
      <c r="D1417"/>
      <c r="E1417"/>
      <c r="F1417"/>
      <c r="G1417"/>
      <c r="H1417" s="1"/>
      <c r="I1417"/>
      <c r="J1417"/>
    </row>
    <row r="1418" spans="3:10" x14ac:dyDescent="0.3">
      <c r="C1418"/>
      <c r="D1418"/>
      <c r="E1418"/>
      <c r="F1418"/>
      <c r="G1418"/>
      <c r="H1418" s="1"/>
      <c r="I1418"/>
      <c r="J1418"/>
    </row>
    <row r="1419" spans="3:10" x14ac:dyDescent="0.3">
      <c r="C1419"/>
      <c r="D1419"/>
      <c r="E1419"/>
      <c r="F1419"/>
      <c r="G1419"/>
      <c r="H1419" s="1"/>
      <c r="I1419"/>
      <c r="J1419"/>
    </row>
    <row r="1420" spans="3:10" x14ac:dyDescent="0.3">
      <c r="C1420"/>
      <c r="D1420"/>
      <c r="E1420"/>
      <c r="F1420"/>
      <c r="G1420"/>
      <c r="H1420" s="1"/>
      <c r="I1420"/>
      <c r="J1420"/>
    </row>
    <row r="1421" spans="3:10" x14ac:dyDescent="0.3">
      <c r="C1421"/>
      <c r="D1421"/>
      <c r="E1421"/>
      <c r="F1421"/>
      <c r="G1421"/>
      <c r="H1421" s="1"/>
      <c r="I1421"/>
      <c r="J1421"/>
    </row>
    <row r="1422" spans="3:10" x14ac:dyDescent="0.3">
      <c r="C1422"/>
      <c r="D1422"/>
      <c r="E1422"/>
      <c r="F1422"/>
      <c r="G1422"/>
      <c r="H1422" s="1"/>
      <c r="I1422"/>
      <c r="J1422"/>
    </row>
    <row r="1423" spans="3:10" x14ac:dyDescent="0.3">
      <c r="C1423"/>
      <c r="D1423"/>
      <c r="E1423"/>
      <c r="F1423"/>
      <c r="G1423"/>
      <c r="H1423" s="1"/>
      <c r="I1423"/>
      <c r="J1423"/>
    </row>
    <row r="1424" spans="3:10" x14ac:dyDescent="0.3">
      <c r="C1424"/>
      <c r="D1424"/>
      <c r="E1424"/>
      <c r="F1424"/>
      <c r="G1424"/>
      <c r="H1424" s="1"/>
      <c r="I1424"/>
      <c r="J1424"/>
    </row>
    <row r="1425" spans="3:10" x14ac:dyDescent="0.3">
      <c r="C1425"/>
      <c r="D1425"/>
      <c r="E1425"/>
      <c r="F1425"/>
      <c r="G1425"/>
      <c r="H1425" s="1"/>
      <c r="I1425"/>
      <c r="J1425"/>
    </row>
    <row r="1426" spans="3:10" x14ac:dyDescent="0.3">
      <c r="C1426"/>
      <c r="D1426"/>
      <c r="E1426"/>
      <c r="F1426"/>
      <c r="G1426"/>
      <c r="H1426" s="1"/>
      <c r="I1426"/>
      <c r="J1426"/>
    </row>
    <row r="1427" spans="3:10" x14ac:dyDescent="0.3">
      <c r="C1427"/>
      <c r="D1427"/>
      <c r="E1427"/>
      <c r="F1427"/>
      <c r="G1427"/>
      <c r="H1427" s="1"/>
      <c r="I1427"/>
      <c r="J1427"/>
    </row>
    <row r="1428" spans="3:10" x14ac:dyDescent="0.3">
      <c r="C1428"/>
      <c r="D1428"/>
      <c r="E1428"/>
      <c r="F1428"/>
      <c r="G1428"/>
      <c r="H1428" s="1"/>
      <c r="I1428"/>
      <c r="J1428"/>
    </row>
    <row r="1429" spans="3:10" x14ac:dyDescent="0.3">
      <c r="C1429"/>
      <c r="D1429"/>
      <c r="E1429"/>
      <c r="F1429"/>
      <c r="G1429"/>
      <c r="H1429" s="1"/>
      <c r="I1429"/>
      <c r="J1429"/>
    </row>
    <row r="1430" spans="3:10" x14ac:dyDescent="0.3">
      <c r="C1430"/>
      <c r="D1430"/>
      <c r="E1430"/>
      <c r="F1430"/>
      <c r="G1430"/>
      <c r="H1430" s="1"/>
      <c r="I1430"/>
      <c r="J1430"/>
    </row>
    <row r="1431" spans="3:10" x14ac:dyDescent="0.3">
      <c r="C1431"/>
      <c r="D1431"/>
      <c r="E1431"/>
      <c r="F1431"/>
      <c r="G1431"/>
      <c r="H1431" s="1"/>
      <c r="I1431"/>
      <c r="J1431"/>
    </row>
    <row r="1432" spans="3:10" x14ac:dyDescent="0.3">
      <c r="C1432"/>
      <c r="D1432"/>
      <c r="E1432"/>
      <c r="F1432"/>
      <c r="G1432"/>
      <c r="H1432" s="1"/>
      <c r="I1432"/>
      <c r="J1432"/>
    </row>
    <row r="1433" spans="3:10" x14ac:dyDescent="0.3">
      <c r="C1433"/>
      <c r="D1433"/>
      <c r="E1433"/>
      <c r="F1433"/>
      <c r="G1433"/>
      <c r="H1433" s="1"/>
      <c r="I1433"/>
      <c r="J1433"/>
    </row>
    <row r="1434" spans="3:10" x14ac:dyDescent="0.3">
      <c r="C1434"/>
      <c r="D1434"/>
      <c r="E1434"/>
      <c r="F1434"/>
      <c r="G1434"/>
      <c r="H1434" s="1"/>
      <c r="I1434"/>
      <c r="J1434"/>
    </row>
    <row r="1435" spans="3:10" x14ac:dyDescent="0.3">
      <c r="C1435"/>
      <c r="D1435"/>
      <c r="E1435"/>
      <c r="F1435"/>
      <c r="G1435"/>
      <c r="H1435" s="1"/>
      <c r="I1435"/>
      <c r="J1435"/>
    </row>
    <row r="1436" spans="3:10" x14ac:dyDescent="0.3">
      <c r="C1436"/>
      <c r="D1436"/>
      <c r="E1436"/>
      <c r="F1436"/>
      <c r="G1436"/>
      <c r="H1436" s="1"/>
      <c r="I1436"/>
      <c r="J1436"/>
    </row>
    <row r="1437" spans="3:10" x14ac:dyDescent="0.3">
      <c r="C1437"/>
      <c r="D1437"/>
      <c r="E1437"/>
      <c r="F1437"/>
      <c r="G1437"/>
      <c r="H1437" s="1"/>
      <c r="I1437"/>
      <c r="J1437"/>
    </row>
    <row r="1438" spans="3:10" x14ac:dyDescent="0.3">
      <c r="C1438"/>
      <c r="D1438"/>
      <c r="E1438"/>
      <c r="F1438"/>
      <c r="G1438"/>
      <c r="H1438" s="1"/>
      <c r="I1438"/>
      <c r="J1438"/>
    </row>
    <row r="1439" spans="3:10" x14ac:dyDescent="0.3">
      <c r="C1439"/>
      <c r="D1439"/>
      <c r="E1439"/>
      <c r="F1439"/>
      <c r="G1439"/>
      <c r="H1439" s="1"/>
      <c r="I1439"/>
      <c r="J1439"/>
    </row>
    <row r="1440" spans="3:10" x14ac:dyDescent="0.3">
      <c r="C1440"/>
      <c r="D1440"/>
      <c r="E1440"/>
      <c r="F1440"/>
      <c r="G1440"/>
      <c r="H1440" s="1"/>
      <c r="I1440"/>
      <c r="J1440"/>
    </row>
    <row r="1441" spans="3:10" x14ac:dyDescent="0.3">
      <c r="C1441"/>
      <c r="D1441"/>
      <c r="E1441"/>
      <c r="F1441"/>
      <c r="G1441"/>
      <c r="H1441" s="1"/>
      <c r="I1441"/>
      <c r="J1441"/>
    </row>
    <row r="1442" spans="3:10" x14ac:dyDescent="0.3">
      <c r="C1442"/>
      <c r="D1442"/>
      <c r="E1442"/>
      <c r="F1442"/>
      <c r="G1442"/>
      <c r="H1442" s="1"/>
      <c r="I1442"/>
      <c r="J1442"/>
    </row>
    <row r="1443" spans="3:10" x14ac:dyDescent="0.3">
      <c r="C1443"/>
      <c r="D1443"/>
      <c r="E1443"/>
      <c r="F1443"/>
      <c r="G1443"/>
      <c r="H1443" s="1"/>
      <c r="I1443"/>
      <c r="J1443"/>
    </row>
    <row r="1444" spans="3:10" x14ac:dyDescent="0.3">
      <c r="C1444"/>
      <c r="D1444"/>
      <c r="E1444"/>
      <c r="F1444"/>
      <c r="G1444"/>
      <c r="H1444" s="1"/>
      <c r="I1444"/>
      <c r="J1444"/>
    </row>
    <row r="1445" spans="3:10" x14ac:dyDescent="0.3">
      <c r="C1445"/>
      <c r="D1445"/>
      <c r="E1445"/>
      <c r="F1445"/>
      <c r="G1445"/>
      <c r="H1445" s="1"/>
      <c r="I1445"/>
      <c r="J1445"/>
    </row>
    <row r="1446" spans="3:10" x14ac:dyDescent="0.3">
      <c r="C1446"/>
      <c r="D1446"/>
      <c r="E1446"/>
      <c r="F1446"/>
      <c r="G1446"/>
      <c r="H1446" s="1"/>
      <c r="I1446"/>
      <c r="J1446"/>
    </row>
    <row r="1447" spans="3:10" x14ac:dyDescent="0.3">
      <c r="C1447"/>
      <c r="D1447"/>
      <c r="E1447"/>
      <c r="F1447"/>
      <c r="G1447"/>
      <c r="H1447" s="1"/>
      <c r="I1447"/>
      <c r="J1447"/>
    </row>
    <row r="1448" spans="3:10" x14ac:dyDescent="0.3">
      <c r="C1448"/>
      <c r="D1448"/>
      <c r="E1448"/>
      <c r="F1448"/>
      <c r="G1448"/>
      <c r="H1448" s="1"/>
      <c r="I1448"/>
      <c r="J1448"/>
    </row>
    <row r="1449" spans="3:10" x14ac:dyDescent="0.3">
      <c r="C1449"/>
      <c r="D1449"/>
      <c r="E1449"/>
      <c r="F1449"/>
      <c r="G1449"/>
      <c r="H1449" s="1"/>
      <c r="I1449"/>
      <c r="J1449"/>
    </row>
    <row r="1450" spans="3:10" x14ac:dyDescent="0.3">
      <c r="C1450"/>
      <c r="D1450"/>
      <c r="E1450"/>
      <c r="F1450"/>
      <c r="G1450"/>
      <c r="H1450" s="1"/>
      <c r="I1450"/>
      <c r="J1450"/>
    </row>
    <row r="1451" spans="3:10" x14ac:dyDescent="0.3">
      <c r="C1451"/>
      <c r="D1451"/>
      <c r="E1451"/>
      <c r="F1451"/>
      <c r="G1451"/>
      <c r="H1451" s="1"/>
      <c r="I1451"/>
      <c r="J1451"/>
    </row>
    <row r="1452" spans="3:10" x14ac:dyDescent="0.3">
      <c r="C1452"/>
      <c r="D1452"/>
      <c r="E1452"/>
      <c r="F1452"/>
      <c r="G1452"/>
      <c r="H1452" s="1"/>
      <c r="I1452"/>
      <c r="J1452"/>
    </row>
    <row r="1453" spans="3:10" x14ac:dyDescent="0.3">
      <c r="C1453"/>
      <c r="D1453"/>
      <c r="E1453"/>
      <c r="F1453"/>
      <c r="G1453"/>
      <c r="H1453" s="1"/>
      <c r="I1453"/>
      <c r="J1453"/>
    </row>
    <row r="1454" spans="3:10" x14ac:dyDescent="0.3">
      <c r="C1454"/>
      <c r="D1454"/>
      <c r="E1454"/>
      <c r="F1454"/>
      <c r="G1454"/>
      <c r="H1454" s="1"/>
      <c r="I1454"/>
      <c r="J1454"/>
    </row>
    <row r="1455" spans="3:10" x14ac:dyDescent="0.3">
      <c r="C1455"/>
      <c r="D1455"/>
      <c r="E1455"/>
      <c r="F1455"/>
      <c r="G1455"/>
      <c r="H1455" s="1"/>
      <c r="I1455"/>
      <c r="J1455"/>
    </row>
    <row r="1456" spans="3:10" x14ac:dyDescent="0.3">
      <c r="C1456"/>
      <c r="D1456"/>
      <c r="E1456"/>
      <c r="F1456"/>
      <c r="G1456"/>
      <c r="H1456" s="1"/>
      <c r="I1456"/>
      <c r="J1456"/>
    </row>
    <row r="1457" spans="3:10" x14ac:dyDescent="0.3">
      <c r="C1457"/>
      <c r="D1457"/>
      <c r="E1457"/>
      <c r="F1457"/>
      <c r="G1457"/>
      <c r="H1457" s="1"/>
      <c r="I1457"/>
      <c r="J1457"/>
    </row>
    <row r="1458" spans="3:10" x14ac:dyDescent="0.3">
      <c r="C1458"/>
      <c r="D1458"/>
      <c r="E1458"/>
      <c r="F1458"/>
      <c r="G1458"/>
      <c r="H1458" s="1"/>
      <c r="I1458"/>
      <c r="J1458"/>
    </row>
    <row r="1459" spans="3:10" x14ac:dyDescent="0.3">
      <c r="C1459"/>
      <c r="D1459"/>
      <c r="E1459"/>
      <c r="F1459"/>
      <c r="G1459"/>
      <c r="H1459" s="1"/>
      <c r="I1459"/>
      <c r="J1459"/>
    </row>
    <row r="1460" spans="3:10" x14ac:dyDescent="0.3">
      <c r="C1460"/>
      <c r="D1460"/>
      <c r="E1460"/>
      <c r="F1460"/>
      <c r="G1460"/>
      <c r="H1460" s="1"/>
      <c r="I1460"/>
      <c r="J1460"/>
    </row>
    <row r="1461" spans="3:10" x14ac:dyDescent="0.3">
      <c r="C1461"/>
      <c r="D1461"/>
      <c r="E1461"/>
      <c r="F1461"/>
      <c r="G1461"/>
      <c r="H1461" s="1"/>
      <c r="I1461"/>
      <c r="J1461"/>
    </row>
    <row r="1462" spans="3:10" x14ac:dyDescent="0.3">
      <c r="C1462"/>
      <c r="D1462"/>
      <c r="E1462"/>
      <c r="F1462"/>
      <c r="G1462"/>
      <c r="H1462" s="1"/>
      <c r="I1462"/>
      <c r="J1462"/>
    </row>
    <row r="1463" spans="3:10" x14ac:dyDescent="0.3">
      <c r="C1463"/>
      <c r="D1463"/>
      <c r="E1463"/>
      <c r="F1463"/>
      <c r="G1463"/>
      <c r="H1463" s="1"/>
      <c r="I1463"/>
      <c r="J1463"/>
    </row>
    <row r="1464" spans="3:10" x14ac:dyDescent="0.3">
      <c r="C1464"/>
      <c r="D1464"/>
      <c r="E1464"/>
      <c r="F1464"/>
      <c r="G1464"/>
      <c r="H1464" s="1"/>
      <c r="I1464"/>
      <c r="J1464"/>
    </row>
    <row r="1465" spans="3:10" x14ac:dyDescent="0.3">
      <c r="C1465"/>
      <c r="D1465"/>
      <c r="E1465"/>
      <c r="F1465"/>
      <c r="G1465"/>
      <c r="H1465" s="1"/>
      <c r="I1465"/>
      <c r="J1465"/>
    </row>
    <row r="1466" spans="3:10" x14ac:dyDescent="0.3">
      <c r="C1466"/>
      <c r="D1466"/>
      <c r="E1466"/>
      <c r="F1466"/>
      <c r="G1466"/>
      <c r="H1466" s="1"/>
      <c r="I1466"/>
      <c r="J1466"/>
    </row>
    <row r="1467" spans="3:10" x14ac:dyDescent="0.3">
      <c r="C1467"/>
      <c r="D1467"/>
      <c r="E1467"/>
      <c r="F1467"/>
      <c r="G1467"/>
      <c r="H1467" s="1"/>
      <c r="I1467"/>
      <c r="J1467"/>
    </row>
    <row r="1468" spans="3:10" x14ac:dyDescent="0.3">
      <c r="C1468"/>
      <c r="D1468"/>
      <c r="E1468"/>
      <c r="F1468"/>
      <c r="G1468"/>
      <c r="H1468" s="1"/>
      <c r="I1468"/>
      <c r="J1468"/>
    </row>
    <row r="1469" spans="3:10" x14ac:dyDescent="0.3">
      <c r="C1469"/>
      <c r="D1469"/>
      <c r="E1469"/>
      <c r="F1469"/>
      <c r="G1469"/>
      <c r="H1469" s="1"/>
      <c r="I1469"/>
      <c r="J1469"/>
    </row>
    <row r="1470" spans="3:10" x14ac:dyDescent="0.3">
      <c r="C1470"/>
      <c r="D1470"/>
      <c r="E1470"/>
      <c r="F1470"/>
      <c r="G1470"/>
      <c r="H1470" s="1"/>
      <c r="I1470"/>
      <c r="J1470"/>
    </row>
    <row r="1471" spans="3:10" x14ac:dyDescent="0.3">
      <c r="C1471"/>
      <c r="D1471"/>
      <c r="E1471"/>
      <c r="F1471"/>
      <c r="G1471"/>
      <c r="H1471" s="1"/>
      <c r="I1471"/>
      <c r="J1471"/>
    </row>
    <row r="1472" spans="3:10" x14ac:dyDescent="0.3">
      <c r="C1472"/>
      <c r="D1472"/>
      <c r="E1472"/>
      <c r="F1472"/>
      <c r="G1472"/>
      <c r="H1472" s="1"/>
      <c r="I1472"/>
      <c r="J1472"/>
    </row>
    <row r="1473" spans="3:10" x14ac:dyDescent="0.3">
      <c r="C1473"/>
      <c r="D1473"/>
      <c r="E1473"/>
      <c r="F1473"/>
      <c r="G1473"/>
      <c r="H1473" s="1"/>
      <c r="I1473"/>
      <c r="J1473"/>
    </row>
    <row r="1474" spans="3:10" x14ac:dyDescent="0.3">
      <c r="C1474"/>
      <c r="D1474"/>
      <c r="E1474"/>
      <c r="F1474"/>
      <c r="G1474"/>
      <c r="H1474" s="1"/>
      <c r="I1474"/>
      <c r="J1474"/>
    </row>
    <row r="1475" spans="3:10" x14ac:dyDescent="0.3">
      <c r="C1475"/>
      <c r="D1475"/>
      <c r="E1475"/>
      <c r="F1475"/>
      <c r="G1475"/>
      <c r="H1475" s="1"/>
      <c r="I1475"/>
      <c r="J1475"/>
    </row>
    <row r="1476" spans="3:10" x14ac:dyDescent="0.3">
      <c r="C1476"/>
      <c r="D1476"/>
      <c r="E1476"/>
      <c r="F1476"/>
      <c r="G1476"/>
      <c r="H1476" s="1"/>
      <c r="I1476"/>
      <c r="J1476"/>
    </row>
    <row r="1477" spans="3:10" x14ac:dyDescent="0.3">
      <c r="C1477"/>
      <c r="D1477"/>
      <c r="E1477"/>
      <c r="F1477"/>
      <c r="G1477"/>
      <c r="H1477" s="1"/>
      <c r="I1477"/>
      <c r="J1477"/>
    </row>
    <row r="1478" spans="3:10" x14ac:dyDescent="0.3">
      <c r="C1478"/>
      <c r="D1478"/>
      <c r="E1478"/>
      <c r="F1478"/>
      <c r="G1478"/>
      <c r="H1478" s="1"/>
      <c r="I1478"/>
      <c r="J1478"/>
    </row>
    <row r="1479" spans="3:10" x14ac:dyDescent="0.3">
      <c r="C1479"/>
      <c r="D1479"/>
      <c r="E1479"/>
      <c r="F1479"/>
      <c r="G1479"/>
      <c r="H1479" s="1"/>
      <c r="I1479"/>
      <c r="J1479"/>
    </row>
    <row r="1480" spans="3:10" x14ac:dyDescent="0.3">
      <c r="C1480"/>
      <c r="D1480"/>
      <c r="E1480"/>
      <c r="F1480"/>
      <c r="G1480"/>
      <c r="H1480" s="1"/>
      <c r="I1480"/>
      <c r="J1480"/>
    </row>
    <row r="1481" spans="3:10" x14ac:dyDescent="0.3">
      <c r="C1481"/>
      <c r="D1481"/>
      <c r="E1481"/>
      <c r="F1481"/>
      <c r="G1481"/>
      <c r="H1481" s="1"/>
      <c r="I1481"/>
      <c r="J1481"/>
    </row>
    <row r="1482" spans="3:10" x14ac:dyDescent="0.3">
      <c r="C1482"/>
      <c r="D1482"/>
      <c r="E1482"/>
      <c r="F1482"/>
      <c r="G1482"/>
      <c r="H1482" s="1"/>
      <c r="I1482"/>
      <c r="J1482"/>
    </row>
    <row r="1483" spans="3:10" x14ac:dyDescent="0.3">
      <c r="C1483"/>
      <c r="D1483"/>
      <c r="E1483"/>
      <c r="F1483"/>
      <c r="G1483"/>
      <c r="H1483" s="1"/>
      <c r="I1483"/>
      <c r="J1483"/>
    </row>
    <row r="1484" spans="3:10" x14ac:dyDescent="0.3">
      <c r="C1484"/>
      <c r="D1484"/>
      <c r="E1484"/>
      <c r="F1484"/>
      <c r="G1484"/>
      <c r="H1484" s="1"/>
      <c r="I1484"/>
      <c r="J1484"/>
    </row>
    <row r="1485" spans="3:10" x14ac:dyDescent="0.3">
      <c r="C1485"/>
      <c r="D1485"/>
      <c r="E1485"/>
      <c r="F1485"/>
      <c r="G1485"/>
      <c r="H1485" s="1"/>
      <c r="I1485"/>
      <c r="J1485"/>
    </row>
    <row r="1486" spans="3:10" x14ac:dyDescent="0.3">
      <c r="C1486"/>
      <c r="D1486"/>
      <c r="E1486"/>
      <c r="F1486"/>
      <c r="G1486"/>
      <c r="H1486" s="1"/>
      <c r="I1486"/>
      <c r="J1486"/>
    </row>
    <row r="1487" spans="3:10" x14ac:dyDescent="0.3">
      <c r="C1487"/>
      <c r="D1487"/>
      <c r="E1487"/>
      <c r="F1487"/>
      <c r="G1487"/>
      <c r="H1487" s="1"/>
      <c r="I1487"/>
      <c r="J1487"/>
    </row>
    <row r="1488" spans="3:10" x14ac:dyDescent="0.3">
      <c r="C1488"/>
      <c r="D1488"/>
      <c r="E1488"/>
      <c r="F1488"/>
      <c r="G1488"/>
      <c r="H1488" s="1"/>
      <c r="I1488"/>
      <c r="J1488"/>
    </row>
    <row r="1489" spans="3:10" x14ac:dyDescent="0.3">
      <c r="C1489"/>
      <c r="D1489"/>
      <c r="E1489"/>
      <c r="F1489"/>
      <c r="G1489"/>
      <c r="H1489" s="1"/>
      <c r="I1489"/>
      <c r="J1489"/>
    </row>
    <row r="1490" spans="3:10" x14ac:dyDescent="0.3">
      <c r="C1490"/>
      <c r="D1490"/>
      <c r="E1490"/>
      <c r="F1490"/>
      <c r="G1490"/>
      <c r="H1490" s="1"/>
      <c r="I1490"/>
      <c r="J1490"/>
    </row>
    <row r="1491" spans="3:10" x14ac:dyDescent="0.3">
      <c r="C1491"/>
      <c r="D1491"/>
      <c r="E1491"/>
      <c r="F1491"/>
      <c r="G1491"/>
      <c r="H1491" s="1"/>
      <c r="I1491"/>
      <c r="J1491"/>
    </row>
    <row r="1492" spans="3:10" x14ac:dyDescent="0.3">
      <c r="C1492"/>
      <c r="D1492"/>
      <c r="E1492"/>
      <c r="F1492"/>
      <c r="G1492"/>
      <c r="H1492" s="1"/>
      <c r="I1492"/>
      <c r="J1492"/>
    </row>
    <row r="1493" spans="3:10" x14ac:dyDescent="0.3">
      <c r="C1493"/>
      <c r="D1493"/>
      <c r="E1493"/>
      <c r="F1493"/>
      <c r="G1493"/>
      <c r="H1493" s="1"/>
      <c r="I1493"/>
      <c r="J1493"/>
    </row>
    <row r="1494" spans="3:10" x14ac:dyDescent="0.3">
      <c r="C1494"/>
      <c r="D1494"/>
      <c r="E1494"/>
      <c r="F1494"/>
      <c r="G1494"/>
      <c r="H1494" s="1"/>
      <c r="I1494"/>
      <c r="J1494"/>
    </row>
    <row r="1495" spans="3:10" x14ac:dyDescent="0.3">
      <c r="C1495"/>
      <c r="D1495"/>
      <c r="E1495"/>
      <c r="F1495"/>
      <c r="G1495"/>
      <c r="H1495" s="1"/>
      <c r="I1495"/>
      <c r="J1495"/>
    </row>
    <row r="1496" spans="3:10" x14ac:dyDescent="0.3">
      <c r="C1496"/>
      <c r="D1496"/>
      <c r="E1496"/>
      <c r="F1496"/>
      <c r="G1496"/>
      <c r="H1496" s="1"/>
      <c r="I1496"/>
      <c r="J1496"/>
    </row>
    <row r="1497" spans="3:10" x14ac:dyDescent="0.3">
      <c r="C1497"/>
      <c r="D1497"/>
      <c r="E1497"/>
      <c r="F1497"/>
      <c r="G1497"/>
      <c r="H1497" s="1"/>
      <c r="I1497"/>
      <c r="J1497"/>
    </row>
    <row r="1498" spans="3:10" x14ac:dyDescent="0.3">
      <c r="C1498"/>
      <c r="D1498"/>
      <c r="E1498"/>
      <c r="F1498"/>
      <c r="G1498"/>
      <c r="H1498" s="1"/>
      <c r="I1498"/>
      <c r="J1498"/>
    </row>
    <row r="1499" spans="3:10" x14ac:dyDescent="0.3">
      <c r="C1499"/>
      <c r="D1499"/>
      <c r="E1499"/>
      <c r="F1499"/>
      <c r="G1499"/>
      <c r="H1499" s="1"/>
      <c r="I1499"/>
      <c r="J1499"/>
    </row>
    <row r="1500" spans="3:10" x14ac:dyDescent="0.3">
      <c r="C1500"/>
      <c r="D1500"/>
      <c r="E1500"/>
      <c r="F1500"/>
      <c r="G1500"/>
      <c r="H1500" s="1"/>
      <c r="I1500"/>
      <c r="J1500"/>
    </row>
    <row r="1501" spans="3:10" x14ac:dyDescent="0.3">
      <c r="C1501"/>
      <c r="D1501"/>
      <c r="E1501"/>
      <c r="F1501"/>
      <c r="G1501"/>
      <c r="H1501" s="1"/>
      <c r="I1501"/>
      <c r="J1501"/>
    </row>
    <row r="1502" spans="3:10" x14ac:dyDescent="0.3">
      <c r="C1502"/>
      <c r="D1502"/>
      <c r="E1502"/>
      <c r="F1502"/>
      <c r="G1502"/>
      <c r="H1502" s="1"/>
      <c r="I1502"/>
      <c r="J1502"/>
    </row>
    <row r="1503" spans="3:10" x14ac:dyDescent="0.3">
      <c r="C1503"/>
      <c r="D1503"/>
      <c r="E1503"/>
      <c r="F1503"/>
      <c r="G1503"/>
      <c r="H1503" s="1"/>
      <c r="I1503"/>
      <c r="J1503"/>
    </row>
    <row r="1504" spans="3:10" x14ac:dyDescent="0.3">
      <c r="C1504"/>
      <c r="D1504"/>
      <c r="E1504"/>
      <c r="F1504"/>
      <c r="G1504"/>
      <c r="H1504" s="1"/>
      <c r="I1504"/>
      <c r="J1504"/>
    </row>
    <row r="1505" spans="3:10" x14ac:dyDescent="0.3">
      <c r="C1505"/>
      <c r="D1505"/>
      <c r="E1505"/>
      <c r="F1505"/>
      <c r="G1505"/>
      <c r="H1505" s="1"/>
      <c r="I1505"/>
      <c r="J1505"/>
    </row>
    <row r="1506" spans="3:10" x14ac:dyDescent="0.3">
      <c r="C1506"/>
      <c r="D1506"/>
      <c r="E1506"/>
      <c r="F1506"/>
      <c r="G1506"/>
      <c r="H1506" s="1"/>
      <c r="I1506"/>
      <c r="J1506"/>
    </row>
    <row r="1507" spans="3:10" x14ac:dyDescent="0.3">
      <c r="C1507"/>
      <c r="D1507"/>
      <c r="E1507"/>
      <c r="F1507"/>
      <c r="G1507"/>
      <c r="H1507" s="1"/>
      <c r="I1507"/>
      <c r="J1507"/>
    </row>
    <row r="1508" spans="3:10" x14ac:dyDescent="0.3">
      <c r="C1508"/>
      <c r="D1508"/>
      <c r="E1508"/>
      <c r="F1508"/>
      <c r="G1508"/>
      <c r="H1508" s="1"/>
      <c r="I1508"/>
      <c r="J1508"/>
    </row>
    <row r="1509" spans="3:10" x14ac:dyDescent="0.3">
      <c r="C1509"/>
      <c r="D1509"/>
      <c r="E1509"/>
      <c r="F1509"/>
      <c r="G1509"/>
      <c r="H1509" s="1"/>
      <c r="I1509"/>
      <c r="J1509"/>
    </row>
    <row r="1510" spans="3:10" x14ac:dyDescent="0.3">
      <c r="C1510"/>
      <c r="D1510"/>
      <c r="E1510"/>
      <c r="F1510"/>
      <c r="G1510"/>
      <c r="H1510" s="1"/>
      <c r="I1510"/>
      <c r="J1510"/>
    </row>
    <row r="1511" spans="3:10" x14ac:dyDescent="0.3">
      <c r="C1511"/>
      <c r="D1511"/>
      <c r="E1511"/>
      <c r="F1511"/>
      <c r="G1511"/>
      <c r="H1511" s="1"/>
      <c r="I1511"/>
      <c r="J1511"/>
    </row>
    <row r="1512" spans="3:10" x14ac:dyDescent="0.3">
      <c r="C1512"/>
      <c r="D1512"/>
      <c r="E1512"/>
      <c r="F1512"/>
      <c r="G1512"/>
      <c r="H1512" s="1"/>
      <c r="I1512"/>
      <c r="J1512"/>
    </row>
    <row r="1513" spans="3:10" x14ac:dyDescent="0.3">
      <c r="C1513"/>
      <c r="D1513"/>
      <c r="E1513"/>
      <c r="F1513"/>
      <c r="G1513"/>
      <c r="H1513" s="1"/>
      <c r="I1513"/>
      <c r="J1513"/>
    </row>
    <row r="1514" spans="3:10" x14ac:dyDescent="0.3">
      <c r="C1514"/>
      <c r="D1514"/>
      <c r="E1514"/>
      <c r="F1514"/>
      <c r="G1514"/>
      <c r="H1514" s="1"/>
      <c r="I1514"/>
      <c r="J1514"/>
    </row>
    <row r="1515" spans="3:10" x14ac:dyDescent="0.3">
      <c r="C1515"/>
      <c r="D1515"/>
      <c r="E1515"/>
      <c r="F1515"/>
      <c r="G1515"/>
      <c r="H1515" s="1"/>
      <c r="I1515"/>
      <c r="J1515"/>
    </row>
    <row r="1516" spans="3:10" x14ac:dyDescent="0.3">
      <c r="C1516"/>
      <c r="D1516"/>
      <c r="E1516"/>
      <c r="F1516"/>
      <c r="G1516"/>
      <c r="H1516" s="1"/>
      <c r="I1516"/>
      <c r="J1516"/>
    </row>
    <row r="1517" spans="3:10" x14ac:dyDescent="0.3">
      <c r="C1517"/>
      <c r="D1517"/>
      <c r="E1517"/>
      <c r="F1517"/>
      <c r="G1517"/>
      <c r="H1517" s="1"/>
      <c r="I1517"/>
      <c r="J1517"/>
    </row>
    <row r="1518" spans="3:10" x14ac:dyDescent="0.3">
      <c r="C1518"/>
      <c r="D1518"/>
      <c r="E1518"/>
      <c r="F1518"/>
      <c r="G1518"/>
      <c r="H1518" s="1"/>
      <c r="I1518"/>
      <c r="J1518"/>
    </row>
    <row r="1519" spans="3:10" x14ac:dyDescent="0.3">
      <c r="C1519"/>
      <c r="D1519"/>
      <c r="E1519"/>
      <c r="F1519"/>
      <c r="G1519"/>
      <c r="H1519" s="1"/>
      <c r="I1519"/>
      <c r="J1519"/>
    </row>
    <row r="1520" spans="3:10" x14ac:dyDescent="0.3">
      <c r="C1520"/>
      <c r="D1520"/>
      <c r="E1520"/>
      <c r="F1520"/>
      <c r="G1520"/>
      <c r="H1520" s="1"/>
      <c r="I1520"/>
      <c r="J1520"/>
    </row>
    <row r="1521" spans="3:10" x14ac:dyDescent="0.3">
      <c r="C1521"/>
      <c r="D1521"/>
      <c r="E1521"/>
      <c r="F1521"/>
      <c r="G1521"/>
      <c r="H1521" s="1"/>
      <c r="I1521"/>
      <c r="J1521"/>
    </row>
    <row r="1522" spans="3:10" x14ac:dyDescent="0.3">
      <c r="C1522"/>
      <c r="D1522"/>
      <c r="E1522"/>
      <c r="F1522"/>
      <c r="G1522"/>
      <c r="H1522" s="1"/>
      <c r="I1522"/>
      <c r="J1522"/>
    </row>
    <row r="1523" spans="3:10" x14ac:dyDescent="0.3">
      <c r="C1523"/>
      <c r="D1523"/>
      <c r="E1523"/>
      <c r="F1523"/>
      <c r="G1523"/>
      <c r="H1523" s="1"/>
      <c r="I1523"/>
      <c r="J1523"/>
    </row>
    <row r="1524" spans="3:10" x14ac:dyDescent="0.3">
      <c r="C1524"/>
      <c r="D1524"/>
      <c r="E1524"/>
      <c r="F1524"/>
      <c r="G1524"/>
      <c r="H1524" s="1"/>
      <c r="I1524"/>
      <c r="J1524"/>
    </row>
    <row r="1525" spans="3:10" x14ac:dyDescent="0.3">
      <c r="C1525"/>
      <c r="D1525"/>
      <c r="E1525"/>
      <c r="F1525"/>
      <c r="G1525"/>
      <c r="H1525" s="1"/>
      <c r="I1525"/>
      <c r="J1525"/>
    </row>
    <row r="1526" spans="3:10" x14ac:dyDescent="0.3">
      <c r="C1526"/>
      <c r="D1526"/>
      <c r="E1526"/>
      <c r="F1526"/>
      <c r="G1526"/>
      <c r="H1526" s="1"/>
      <c r="I1526"/>
      <c r="J1526"/>
    </row>
    <row r="1527" spans="3:10" x14ac:dyDescent="0.3">
      <c r="C1527"/>
      <c r="D1527"/>
      <c r="E1527"/>
      <c r="F1527"/>
      <c r="G1527"/>
      <c r="H1527" s="1"/>
      <c r="I1527"/>
      <c r="J1527"/>
    </row>
    <row r="1528" spans="3:10" x14ac:dyDescent="0.3">
      <c r="C1528"/>
      <c r="D1528"/>
      <c r="E1528"/>
      <c r="F1528"/>
      <c r="G1528"/>
      <c r="H1528" s="1"/>
      <c r="I1528"/>
      <c r="J1528"/>
    </row>
    <row r="1529" spans="3:10" x14ac:dyDescent="0.3">
      <c r="C1529"/>
      <c r="D1529"/>
      <c r="E1529"/>
      <c r="F1529"/>
      <c r="G1529"/>
      <c r="H1529" s="1"/>
      <c r="I1529"/>
      <c r="J1529"/>
    </row>
    <row r="1530" spans="3:10" x14ac:dyDescent="0.3">
      <c r="C1530"/>
      <c r="D1530"/>
      <c r="E1530"/>
      <c r="F1530"/>
      <c r="G1530"/>
      <c r="H1530" s="1"/>
      <c r="I1530"/>
      <c r="J1530"/>
    </row>
    <row r="1531" spans="3:10" x14ac:dyDescent="0.3">
      <c r="C1531"/>
      <c r="D1531"/>
      <c r="E1531"/>
      <c r="F1531"/>
      <c r="G1531"/>
      <c r="H1531" s="1"/>
      <c r="I1531"/>
      <c r="J1531"/>
    </row>
    <row r="1532" spans="3:10" x14ac:dyDescent="0.3">
      <c r="C1532"/>
      <c r="D1532"/>
      <c r="E1532"/>
      <c r="F1532"/>
      <c r="G1532"/>
      <c r="H1532" s="1"/>
      <c r="I1532"/>
      <c r="J1532"/>
    </row>
    <row r="1533" spans="3:10" x14ac:dyDescent="0.3">
      <c r="C1533"/>
      <c r="D1533"/>
      <c r="E1533"/>
      <c r="F1533"/>
      <c r="G1533"/>
      <c r="H1533" s="1"/>
      <c r="I1533"/>
      <c r="J1533"/>
    </row>
    <row r="1534" spans="3:10" x14ac:dyDescent="0.3">
      <c r="C1534"/>
      <c r="D1534"/>
      <c r="E1534"/>
      <c r="F1534"/>
      <c r="G1534"/>
      <c r="H1534" s="1"/>
      <c r="I1534"/>
      <c r="J1534"/>
    </row>
    <row r="1535" spans="3:10" x14ac:dyDescent="0.3">
      <c r="C1535"/>
      <c r="D1535"/>
      <c r="E1535"/>
      <c r="F1535"/>
      <c r="G1535"/>
      <c r="H1535" s="1"/>
      <c r="I1535"/>
      <c r="J1535"/>
    </row>
    <row r="1536" spans="3:10" x14ac:dyDescent="0.3">
      <c r="C1536"/>
      <c r="D1536"/>
      <c r="E1536"/>
      <c r="F1536"/>
      <c r="G1536"/>
      <c r="H1536" s="1"/>
      <c r="I1536"/>
      <c r="J1536"/>
    </row>
    <row r="1537" spans="3:10" x14ac:dyDescent="0.3">
      <c r="C1537"/>
      <c r="D1537"/>
      <c r="E1537"/>
      <c r="F1537"/>
      <c r="G1537"/>
      <c r="H1537" s="1"/>
      <c r="I1537"/>
      <c r="J1537"/>
    </row>
    <row r="1538" spans="3:10" x14ac:dyDescent="0.3">
      <c r="C1538"/>
      <c r="D1538"/>
      <c r="E1538"/>
      <c r="F1538"/>
      <c r="G1538"/>
      <c r="H1538" s="1"/>
      <c r="I1538"/>
      <c r="J1538"/>
    </row>
    <row r="1539" spans="3:10" x14ac:dyDescent="0.3">
      <c r="C1539"/>
      <c r="D1539"/>
      <c r="E1539"/>
      <c r="F1539"/>
      <c r="G1539"/>
      <c r="H1539" s="1"/>
      <c r="I1539"/>
      <c r="J1539"/>
    </row>
    <row r="1540" spans="3:10" x14ac:dyDescent="0.3">
      <c r="C1540"/>
      <c r="D1540"/>
      <c r="E1540"/>
      <c r="F1540"/>
      <c r="G1540"/>
      <c r="H1540" s="1"/>
      <c r="I1540"/>
      <c r="J1540"/>
    </row>
    <row r="1541" spans="3:10" x14ac:dyDescent="0.3">
      <c r="C1541"/>
      <c r="D1541"/>
      <c r="E1541"/>
      <c r="F1541"/>
      <c r="G1541"/>
      <c r="H1541" s="1"/>
      <c r="I1541"/>
      <c r="J1541"/>
    </row>
    <row r="1542" spans="3:10" x14ac:dyDescent="0.3">
      <c r="C1542"/>
      <c r="D1542"/>
      <c r="E1542"/>
      <c r="F1542"/>
      <c r="G1542"/>
      <c r="H1542" s="1"/>
      <c r="I1542"/>
      <c r="J1542"/>
    </row>
    <row r="1543" spans="3:10" x14ac:dyDescent="0.3">
      <c r="C1543"/>
      <c r="D1543"/>
      <c r="E1543"/>
      <c r="F1543"/>
      <c r="G1543"/>
      <c r="H1543" s="1"/>
      <c r="I1543"/>
      <c r="J1543"/>
    </row>
    <row r="1544" spans="3:10" x14ac:dyDescent="0.3">
      <c r="C1544"/>
      <c r="D1544"/>
      <c r="E1544"/>
      <c r="F1544"/>
      <c r="G1544"/>
      <c r="H1544" s="1"/>
      <c r="I1544"/>
      <c r="J1544"/>
    </row>
    <row r="1545" spans="3:10" x14ac:dyDescent="0.3">
      <c r="C1545"/>
      <c r="D1545"/>
      <c r="E1545"/>
      <c r="F1545"/>
      <c r="G1545"/>
      <c r="H1545" s="1"/>
      <c r="I1545"/>
      <c r="J1545"/>
    </row>
    <row r="1546" spans="3:10" x14ac:dyDescent="0.3">
      <c r="C1546"/>
      <c r="D1546"/>
      <c r="E1546"/>
      <c r="F1546"/>
      <c r="G1546"/>
      <c r="H1546" s="1"/>
      <c r="I1546"/>
      <c r="J1546"/>
    </row>
    <row r="1547" spans="3:10" x14ac:dyDescent="0.3">
      <c r="C1547"/>
      <c r="D1547"/>
      <c r="E1547"/>
      <c r="F1547"/>
      <c r="G1547"/>
      <c r="H1547" s="1"/>
      <c r="I1547"/>
      <c r="J1547"/>
    </row>
    <row r="1548" spans="3:10" x14ac:dyDescent="0.3">
      <c r="C1548"/>
      <c r="D1548"/>
      <c r="E1548"/>
      <c r="F1548"/>
      <c r="G1548"/>
      <c r="H1548" s="1"/>
      <c r="I1548"/>
      <c r="J1548"/>
    </row>
    <row r="1549" spans="3:10" x14ac:dyDescent="0.3">
      <c r="C1549"/>
      <c r="D1549"/>
      <c r="E1549"/>
      <c r="F1549"/>
      <c r="G1549"/>
      <c r="H1549" s="1"/>
      <c r="I1549"/>
      <c r="J1549"/>
    </row>
    <row r="1550" spans="3:10" x14ac:dyDescent="0.3">
      <c r="C1550"/>
      <c r="D1550"/>
      <c r="E1550"/>
      <c r="F1550"/>
      <c r="G1550"/>
      <c r="H1550" s="1"/>
      <c r="I1550"/>
      <c r="J1550"/>
    </row>
    <row r="1551" spans="3:10" x14ac:dyDescent="0.3">
      <c r="C1551"/>
      <c r="D1551"/>
      <c r="E1551"/>
      <c r="F1551"/>
      <c r="G1551"/>
      <c r="H1551" s="1"/>
      <c r="I1551"/>
      <c r="J1551"/>
    </row>
    <row r="1552" spans="3:10" x14ac:dyDescent="0.3">
      <c r="C1552"/>
      <c r="D1552"/>
      <c r="E1552"/>
      <c r="F1552"/>
      <c r="G1552"/>
      <c r="H1552" s="1"/>
      <c r="I1552"/>
      <c r="J1552"/>
    </row>
    <row r="1553" spans="3:10" x14ac:dyDescent="0.3">
      <c r="C1553"/>
      <c r="D1553"/>
      <c r="E1553"/>
      <c r="F1553"/>
      <c r="G1553"/>
      <c r="H1553" s="1"/>
      <c r="I1553"/>
      <c r="J1553"/>
    </row>
    <row r="1554" spans="3:10" x14ac:dyDescent="0.3">
      <c r="C1554"/>
      <c r="D1554"/>
      <c r="E1554"/>
      <c r="F1554"/>
      <c r="G1554"/>
      <c r="H1554" s="1"/>
      <c r="I1554"/>
      <c r="J1554"/>
    </row>
    <row r="1555" spans="3:10" x14ac:dyDescent="0.3">
      <c r="C1555"/>
      <c r="D1555"/>
      <c r="E1555"/>
      <c r="F1555"/>
      <c r="G1555"/>
      <c r="H1555" s="1"/>
      <c r="I1555"/>
      <c r="J1555"/>
    </row>
    <row r="1556" spans="3:10" x14ac:dyDescent="0.3">
      <c r="C1556"/>
      <c r="D1556"/>
      <c r="E1556"/>
      <c r="F1556"/>
      <c r="G1556"/>
      <c r="H1556" s="1"/>
      <c r="I1556"/>
      <c r="J1556"/>
    </row>
    <row r="1557" spans="3:10" x14ac:dyDescent="0.3">
      <c r="C1557"/>
      <c r="D1557"/>
      <c r="E1557"/>
      <c r="F1557"/>
      <c r="G1557"/>
      <c r="H1557" s="1"/>
      <c r="I1557"/>
      <c r="J1557"/>
    </row>
    <row r="1558" spans="3:10" x14ac:dyDescent="0.3">
      <c r="C1558"/>
      <c r="D1558"/>
      <c r="E1558"/>
      <c r="F1558"/>
      <c r="G1558"/>
      <c r="H1558" s="1"/>
      <c r="I1558"/>
      <c r="J1558"/>
    </row>
    <row r="1559" spans="3:10" x14ac:dyDescent="0.3">
      <c r="C1559"/>
      <c r="D1559"/>
      <c r="E1559"/>
      <c r="F1559"/>
      <c r="G1559"/>
      <c r="H1559" s="1"/>
      <c r="I1559"/>
      <c r="J1559"/>
    </row>
    <row r="1560" spans="3:10" x14ac:dyDescent="0.3">
      <c r="C1560"/>
      <c r="D1560"/>
      <c r="E1560"/>
      <c r="F1560"/>
      <c r="G1560"/>
      <c r="H1560" s="1"/>
      <c r="I1560"/>
      <c r="J1560"/>
    </row>
    <row r="1561" spans="3:10" x14ac:dyDescent="0.3">
      <c r="C1561"/>
      <c r="D1561"/>
      <c r="E1561"/>
      <c r="F1561"/>
      <c r="G1561"/>
      <c r="H1561" s="1"/>
      <c r="I1561"/>
      <c r="J1561"/>
    </row>
    <row r="1562" spans="3:10" x14ac:dyDescent="0.3">
      <c r="C1562"/>
      <c r="D1562"/>
      <c r="E1562"/>
      <c r="F1562"/>
      <c r="G1562"/>
      <c r="H1562" s="1"/>
      <c r="I1562"/>
      <c r="J1562"/>
    </row>
    <row r="1563" spans="3:10" x14ac:dyDescent="0.3">
      <c r="C1563"/>
      <c r="D1563"/>
      <c r="E1563"/>
      <c r="F1563"/>
      <c r="G1563"/>
      <c r="H1563" s="1"/>
      <c r="I1563"/>
      <c r="J1563"/>
    </row>
    <row r="1564" spans="3:10" x14ac:dyDescent="0.3">
      <c r="C1564"/>
      <c r="D1564"/>
      <c r="E1564"/>
      <c r="F1564"/>
      <c r="G1564"/>
      <c r="H1564" s="1"/>
      <c r="I1564"/>
      <c r="J1564"/>
    </row>
    <row r="1565" spans="3:10" x14ac:dyDescent="0.3">
      <c r="C1565"/>
      <c r="D1565"/>
      <c r="E1565"/>
      <c r="F1565"/>
      <c r="G1565"/>
      <c r="H1565" s="1"/>
      <c r="I1565"/>
      <c r="J1565"/>
    </row>
    <row r="1566" spans="3:10" x14ac:dyDescent="0.3">
      <c r="C1566"/>
      <c r="D1566"/>
      <c r="E1566"/>
      <c r="F1566"/>
      <c r="G1566"/>
      <c r="H1566" s="1"/>
      <c r="I1566"/>
      <c r="J1566"/>
    </row>
    <row r="1567" spans="3:10" x14ac:dyDescent="0.3">
      <c r="C1567"/>
      <c r="D1567"/>
      <c r="E1567"/>
      <c r="F1567"/>
      <c r="G1567"/>
      <c r="H1567" s="1"/>
      <c r="I1567"/>
      <c r="J1567"/>
    </row>
    <row r="1568" spans="3:10" x14ac:dyDescent="0.3">
      <c r="C1568"/>
      <c r="D1568"/>
      <c r="E1568"/>
      <c r="F1568"/>
      <c r="G1568"/>
      <c r="H1568" s="1"/>
      <c r="I1568"/>
      <c r="J1568"/>
    </row>
    <row r="1569" spans="3:10" x14ac:dyDescent="0.3">
      <c r="C1569"/>
      <c r="D1569"/>
      <c r="E1569"/>
      <c r="F1569"/>
      <c r="G1569"/>
      <c r="H1569" s="1"/>
      <c r="I1569"/>
      <c r="J1569"/>
    </row>
    <row r="1570" spans="3:10" x14ac:dyDescent="0.3">
      <c r="C1570"/>
      <c r="D1570"/>
      <c r="E1570"/>
      <c r="F1570"/>
      <c r="G1570"/>
      <c r="H1570" s="1"/>
      <c r="I1570"/>
      <c r="J1570"/>
    </row>
    <row r="1571" spans="3:10" x14ac:dyDescent="0.3">
      <c r="C1571"/>
      <c r="D1571"/>
      <c r="E1571"/>
      <c r="F1571"/>
      <c r="G1571"/>
      <c r="H1571" s="1"/>
      <c r="I1571"/>
      <c r="J1571"/>
    </row>
    <row r="1572" spans="3:10" x14ac:dyDescent="0.3">
      <c r="C1572"/>
      <c r="D1572"/>
      <c r="E1572"/>
      <c r="F1572"/>
      <c r="G1572"/>
      <c r="H1572" s="1"/>
      <c r="I1572"/>
      <c r="J1572"/>
    </row>
    <row r="1573" spans="3:10" x14ac:dyDescent="0.3">
      <c r="C1573"/>
      <c r="D1573"/>
      <c r="E1573"/>
      <c r="F1573"/>
      <c r="G1573"/>
      <c r="H1573" s="1"/>
      <c r="I1573"/>
      <c r="J1573"/>
    </row>
    <row r="1574" spans="3:10" x14ac:dyDescent="0.3">
      <c r="C1574"/>
      <c r="D1574"/>
      <c r="E1574"/>
      <c r="F1574"/>
      <c r="G1574"/>
      <c r="H1574" s="1"/>
      <c r="I1574"/>
      <c r="J1574"/>
    </row>
    <row r="1575" spans="3:10" x14ac:dyDescent="0.3">
      <c r="C1575"/>
      <c r="D1575"/>
      <c r="E1575"/>
      <c r="F1575"/>
      <c r="G1575"/>
      <c r="H1575" s="1"/>
      <c r="I1575"/>
      <c r="J1575"/>
    </row>
    <row r="1576" spans="3:10" x14ac:dyDescent="0.3">
      <c r="C1576"/>
      <c r="D1576"/>
      <c r="E1576"/>
      <c r="F1576"/>
      <c r="G1576"/>
      <c r="H1576" s="1"/>
      <c r="I1576"/>
      <c r="J1576"/>
    </row>
    <row r="1577" spans="3:10" x14ac:dyDescent="0.3">
      <c r="C1577"/>
      <c r="D1577"/>
      <c r="E1577"/>
      <c r="F1577"/>
      <c r="G1577"/>
      <c r="H1577" s="1"/>
      <c r="I1577"/>
      <c r="J1577"/>
    </row>
    <row r="1578" spans="3:10" x14ac:dyDescent="0.3">
      <c r="C1578"/>
      <c r="D1578"/>
      <c r="E1578"/>
      <c r="F1578"/>
      <c r="G1578"/>
      <c r="H1578" s="1"/>
      <c r="I1578"/>
      <c r="J1578"/>
    </row>
    <row r="1579" spans="3:10" x14ac:dyDescent="0.3">
      <c r="C1579"/>
      <c r="D1579"/>
      <c r="E1579"/>
      <c r="F1579"/>
      <c r="G1579"/>
      <c r="H1579" s="1"/>
      <c r="I1579"/>
      <c r="J1579"/>
    </row>
    <row r="1580" spans="3:10" x14ac:dyDescent="0.3">
      <c r="C1580"/>
      <c r="D1580"/>
      <c r="E1580"/>
      <c r="F1580"/>
      <c r="G1580"/>
      <c r="H1580" s="1"/>
      <c r="I1580"/>
      <c r="J1580"/>
    </row>
    <row r="1581" spans="3:10" x14ac:dyDescent="0.3">
      <c r="C1581"/>
      <c r="D1581"/>
      <c r="E1581"/>
      <c r="F1581"/>
      <c r="G1581"/>
      <c r="H1581" s="1"/>
      <c r="I1581"/>
      <c r="J1581"/>
    </row>
    <row r="1582" spans="3:10" x14ac:dyDescent="0.3">
      <c r="C1582"/>
      <c r="D1582"/>
      <c r="E1582"/>
      <c r="F1582"/>
      <c r="G1582"/>
      <c r="H1582" s="1"/>
      <c r="I1582"/>
      <c r="J1582"/>
    </row>
    <row r="1583" spans="3:10" x14ac:dyDescent="0.3">
      <c r="C1583"/>
      <c r="D1583"/>
      <c r="E1583"/>
      <c r="F1583"/>
      <c r="G1583"/>
      <c r="H1583" s="1"/>
      <c r="I1583"/>
      <c r="J1583"/>
    </row>
    <row r="1584" spans="3:10" x14ac:dyDescent="0.3">
      <c r="C1584"/>
      <c r="D1584"/>
      <c r="E1584"/>
      <c r="F1584"/>
      <c r="G1584"/>
      <c r="H1584" s="1"/>
      <c r="I1584"/>
      <c r="J1584"/>
    </row>
    <row r="1585" spans="3:10" x14ac:dyDescent="0.3">
      <c r="C1585"/>
      <c r="D1585"/>
      <c r="E1585"/>
      <c r="F1585"/>
      <c r="G1585"/>
      <c r="H1585" s="1"/>
      <c r="I1585"/>
      <c r="J1585"/>
    </row>
    <row r="1586" spans="3:10" x14ac:dyDescent="0.3">
      <c r="C1586"/>
      <c r="D1586"/>
      <c r="E1586"/>
      <c r="F1586"/>
      <c r="G1586"/>
      <c r="H1586" s="1"/>
      <c r="I1586"/>
      <c r="J1586"/>
    </row>
    <row r="1587" spans="3:10" x14ac:dyDescent="0.3">
      <c r="C1587"/>
      <c r="D1587"/>
      <c r="E1587"/>
      <c r="F1587"/>
      <c r="G1587"/>
      <c r="H1587" s="1"/>
      <c r="I1587"/>
      <c r="J1587"/>
    </row>
    <row r="1588" spans="3:10" x14ac:dyDescent="0.3">
      <c r="C1588"/>
      <c r="D1588"/>
      <c r="E1588"/>
      <c r="F1588"/>
      <c r="G1588"/>
      <c r="H1588" s="1"/>
      <c r="I1588"/>
      <c r="J1588"/>
    </row>
    <row r="1589" spans="3:10" x14ac:dyDescent="0.3">
      <c r="C1589"/>
      <c r="D1589"/>
      <c r="E1589"/>
      <c r="F1589"/>
      <c r="G1589"/>
      <c r="H1589" s="1"/>
      <c r="I1589"/>
      <c r="J1589"/>
    </row>
    <row r="1590" spans="3:10" x14ac:dyDescent="0.3">
      <c r="C1590"/>
      <c r="D1590"/>
      <c r="E1590"/>
      <c r="F1590"/>
      <c r="G1590"/>
      <c r="H1590" s="1"/>
      <c r="I1590"/>
      <c r="J1590"/>
    </row>
    <row r="1591" spans="3:10" x14ac:dyDescent="0.3">
      <c r="C1591"/>
      <c r="D1591"/>
      <c r="E1591"/>
      <c r="F1591"/>
      <c r="G1591"/>
      <c r="H1591" s="1"/>
      <c r="I1591"/>
      <c r="J1591"/>
    </row>
    <row r="1592" spans="3:10" x14ac:dyDescent="0.3">
      <c r="C1592"/>
      <c r="D1592"/>
      <c r="E1592"/>
      <c r="F1592"/>
      <c r="G1592"/>
      <c r="H1592" s="1"/>
      <c r="I1592"/>
      <c r="J1592"/>
    </row>
    <row r="1593" spans="3:10" x14ac:dyDescent="0.3">
      <c r="C1593"/>
      <c r="D1593"/>
      <c r="E1593"/>
      <c r="F1593"/>
      <c r="G1593"/>
      <c r="H1593" s="1"/>
      <c r="I1593"/>
      <c r="J1593"/>
    </row>
    <row r="1594" spans="3:10" x14ac:dyDescent="0.3">
      <c r="C1594"/>
      <c r="D1594"/>
      <c r="E1594"/>
      <c r="F1594"/>
      <c r="G1594"/>
      <c r="H1594" s="1"/>
      <c r="I1594"/>
      <c r="J1594"/>
    </row>
    <row r="1595" spans="3:10" x14ac:dyDescent="0.3">
      <c r="C1595"/>
      <c r="D1595"/>
      <c r="E1595"/>
      <c r="F1595"/>
      <c r="G1595"/>
      <c r="H1595" s="1"/>
      <c r="I1595"/>
      <c r="J1595"/>
    </row>
    <row r="1596" spans="3:10" x14ac:dyDescent="0.3">
      <c r="C1596"/>
      <c r="D1596"/>
      <c r="E1596"/>
      <c r="F1596"/>
      <c r="G1596"/>
      <c r="H1596" s="1"/>
      <c r="I1596"/>
      <c r="J1596"/>
    </row>
    <row r="1597" spans="3:10" x14ac:dyDescent="0.3">
      <c r="C1597"/>
      <c r="D1597"/>
      <c r="E1597"/>
      <c r="F1597"/>
      <c r="G1597"/>
      <c r="H1597" s="1"/>
      <c r="I1597"/>
      <c r="J1597"/>
    </row>
    <row r="1598" spans="3:10" x14ac:dyDescent="0.3">
      <c r="C1598"/>
      <c r="D1598"/>
      <c r="E1598"/>
      <c r="F1598"/>
      <c r="G1598"/>
      <c r="H1598" s="1"/>
      <c r="I1598"/>
      <c r="J1598"/>
    </row>
    <row r="1599" spans="3:10" x14ac:dyDescent="0.3">
      <c r="C1599"/>
      <c r="D1599"/>
      <c r="E1599"/>
      <c r="F1599"/>
      <c r="G1599"/>
      <c r="H1599" s="1"/>
      <c r="I1599"/>
      <c r="J1599"/>
    </row>
    <row r="1600" spans="3:10" x14ac:dyDescent="0.3">
      <c r="C1600"/>
      <c r="D1600"/>
      <c r="E1600"/>
      <c r="F1600"/>
      <c r="G1600"/>
      <c r="H1600" s="1"/>
      <c r="I1600"/>
      <c r="J1600"/>
    </row>
    <row r="1601" spans="3:10" x14ac:dyDescent="0.3">
      <c r="C1601"/>
      <c r="D1601"/>
      <c r="E1601"/>
      <c r="F1601"/>
      <c r="G1601"/>
      <c r="H1601" s="1"/>
      <c r="I1601"/>
      <c r="J1601"/>
    </row>
    <row r="1602" spans="3:10" x14ac:dyDescent="0.3">
      <c r="C1602"/>
      <c r="D1602"/>
      <c r="E1602"/>
      <c r="F1602"/>
      <c r="G1602"/>
      <c r="H1602" s="1"/>
      <c r="I1602"/>
      <c r="J1602"/>
    </row>
    <row r="1603" spans="3:10" x14ac:dyDescent="0.3">
      <c r="C1603"/>
      <c r="D1603"/>
      <c r="E1603"/>
      <c r="F1603"/>
      <c r="G1603"/>
      <c r="H1603" s="1"/>
      <c r="I1603"/>
      <c r="J1603"/>
    </row>
    <row r="1604" spans="3:10" x14ac:dyDescent="0.3">
      <c r="C1604"/>
      <c r="D1604"/>
      <c r="E1604"/>
      <c r="F1604"/>
      <c r="G1604"/>
      <c r="H1604" s="1"/>
      <c r="I1604"/>
      <c r="J1604"/>
    </row>
    <row r="1605" spans="3:10" x14ac:dyDescent="0.3">
      <c r="C1605"/>
      <c r="D1605"/>
      <c r="E1605"/>
      <c r="F1605"/>
      <c r="G1605"/>
      <c r="H1605" s="1"/>
      <c r="I1605"/>
      <c r="J1605"/>
    </row>
    <row r="1606" spans="3:10" x14ac:dyDescent="0.3">
      <c r="C1606"/>
      <c r="D1606"/>
      <c r="E1606"/>
      <c r="F1606"/>
      <c r="G1606"/>
      <c r="H1606" s="1"/>
      <c r="I1606"/>
      <c r="J1606"/>
    </row>
    <row r="1607" spans="3:10" x14ac:dyDescent="0.3">
      <c r="C1607"/>
      <c r="D1607"/>
      <c r="E1607"/>
      <c r="F1607"/>
      <c r="G1607"/>
      <c r="H1607" s="1"/>
      <c r="I1607"/>
      <c r="J1607"/>
    </row>
    <row r="1608" spans="3:10" x14ac:dyDescent="0.3">
      <c r="C1608"/>
      <c r="D1608"/>
      <c r="E1608"/>
      <c r="F1608"/>
      <c r="G1608"/>
      <c r="H1608" s="1"/>
      <c r="I1608"/>
      <c r="J1608"/>
    </row>
    <row r="1609" spans="3:10" x14ac:dyDescent="0.3">
      <c r="C1609"/>
      <c r="D1609"/>
      <c r="E1609"/>
      <c r="F1609"/>
      <c r="G1609"/>
      <c r="H1609" s="1"/>
      <c r="I1609"/>
      <c r="J1609"/>
    </row>
    <row r="1610" spans="3:10" x14ac:dyDescent="0.3">
      <c r="C1610"/>
      <c r="D1610"/>
      <c r="E1610"/>
      <c r="F1610"/>
      <c r="G1610"/>
      <c r="H1610" s="1"/>
      <c r="I1610"/>
      <c r="J1610"/>
    </row>
    <row r="1611" spans="3:10" x14ac:dyDescent="0.3">
      <c r="C1611"/>
      <c r="D1611"/>
      <c r="E1611"/>
      <c r="F1611"/>
      <c r="G1611"/>
      <c r="H1611" s="1"/>
      <c r="I1611"/>
      <c r="J1611"/>
    </row>
    <row r="1612" spans="3:10" x14ac:dyDescent="0.3">
      <c r="C1612"/>
      <c r="D1612"/>
      <c r="E1612"/>
      <c r="F1612"/>
      <c r="G1612"/>
      <c r="H1612" s="1"/>
      <c r="I1612"/>
      <c r="J1612"/>
    </row>
    <row r="1613" spans="3:10" x14ac:dyDescent="0.3">
      <c r="C1613"/>
      <c r="D1613"/>
      <c r="E1613"/>
      <c r="F1613"/>
      <c r="G1613"/>
      <c r="H1613" s="1"/>
      <c r="I1613"/>
      <c r="J1613"/>
    </row>
    <row r="1614" spans="3:10" x14ac:dyDescent="0.3">
      <c r="C1614"/>
      <c r="D1614"/>
      <c r="E1614"/>
      <c r="F1614"/>
      <c r="G1614"/>
      <c r="H1614" s="1"/>
      <c r="I1614"/>
      <c r="J1614"/>
    </row>
    <row r="1615" spans="3:10" x14ac:dyDescent="0.3">
      <c r="C1615"/>
      <c r="D1615"/>
      <c r="E1615"/>
      <c r="F1615"/>
      <c r="G1615"/>
      <c r="H1615" s="1"/>
      <c r="I1615"/>
      <c r="J1615"/>
    </row>
    <row r="1616" spans="3:10" x14ac:dyDescent="0.3">
      <c r="C1616"/>
      <c r="D1616"/>
      <c r="E1616"/>
      <c r="F1616"/>
      <c r="G1616"/>
      <c r="H1616" s="1"/>
      <c r="I1616"/>
      <c r="J1616"/>
    </row>
    <row r="1617" spans="3:10" x14ac:dyDescent="0.3">
      <c r="C1617"/>
      <c r="D1617"/>
      <c r="E1617"/>
      <c r="F1617"/>
      <c r="G1617"/>
      <c r="H1617" s="1"/>
      <c r="I1617"/>
      <c r="J1617"/>
    </row>
    <row r="1618" spans="3:10" x14ac:dyDescent="0.3">
      <c r="C1618"/>
      <c r="D1618"/>
      <c r="E1618"/>
      <c r="F1618"/>
      <c r="G1618"/>
      <c r="H1618" s="1"/>
      <c r="I1618"/>
      <c r="J1618"/>
    </row>
    <row r="1619" spans="3:10" x14ac:dyDescent="0.3">
      <c r="C1619"/>
      <c r="D1619"/>
      <c r="E1619"/>
      <c r="F1619"/>
      <c r="G1619"/>
      <c r="H1619" s="1"/>
      <c r="I1619"/>
      <c r="J1619"/>
    </row>
    <row r="1620" spans="3:10" x14ac:dyDescent="0.3">
      <c r="C1620"/>
      <c r="D1620"/>
      <c r="E1620"/>
      <c r="F1620"/>
      <c r="G1620"/>
      <c r="H1620" s="1"/>
      <c r="I1620"/>
      <c r="J1620"/>
    </row>
    <row r="1621" spans="3:10" x14ac:dyDescent="0.3">
      <c r="C1621"/>
      <c r="D1621"/>
      <c r="E1621"/>
      <c r="F1621"/>
      <c r="G1621"/>
      <c r="H1621" s="1"/>
      <c r="I1621"/>
      <c r="J1621"/>
    </row>
    <row r="1622" spans="3:10" x14ac:dyDescent="0.3">
      <c r="C1622"/>
      <c r="D1622"/>
      <c r="E1622"/>
      <c r="F1622"/>
      <c r="G1622"/>
      <c r="H1622" s="1"/>
      <c r="I1622"/>
      <c r="J1622"/>
    </row>
    <row r="1623" spans="3:10" x14ac:dyDescent="0.3">
      <c r="C1623"/>
      <c r="D1623"/>
      <c r="E1623"/>
      <c r="F1623"/>
      <c r="G1623"/>
      <c r="H1623" s="1"/>
      <c r="I1623"/>
      <c r="J1623"/>
    </row>
    <row r="1624" spans="3:10" x14ac:dyDescent="0.3">
      <c r="C1624"/>
      <c r="D1624"/>
      <c r="E1624"/>
      <c r="F1624"/>
      <c r="G1624"/>
      <c r="H1624" s="1"/>
      <c r="I1624"/>
      <c r="J1624"/>
    </row>
    <row r="1625" spans="3:10" x14ac:dyDescent="0.3">
      <c r="C1625"/>
      <c r="D1625"/>
      <c r="E1625"/>
      <c r="F1625"/>
      <c r="G1625"/>
      <c r="H1625" s="1"/>
      <c r="I1625"/>
      <c r="J1625"/>
    </row>
    <row r="1626" spans="3:10" x14ac:dyDescent="0.3">
      <c r="C1626"/>
      <c r="D1626"/>
      <c r="E1626"/>
      <c r="F1626"/>
      <c r="G1626"/>
      <c r="H1626" s="1"/>
      <c r="I1626"/>
      <c r="J1626"/>
    </row>
    <row r="1627" spans="3:10" x14ac:dyDescent="0.3">
      <c r="C1627"/>
      <c r="D1627"/>
      <c r="E1627"/>
      <c r="F1627"/>
      <c r="G1627"/>
      <c r="H1627" s="1"/>
      <c r="I1627"/>
      <c r="J1627"/>
    </row>
    <row r="1628" spans="3:10" x14ac:dyDescent="0.3">
      <c r="C1628"/>
      <c r="D1628"/>
      <c r="E1628"/>
      <c r="F1628"/>
      <c r="G1628"/>
      <c r="H1628" s="1"/>
      <c r="I1628"/>
      <c r="J1628"/>
    </row>
    <row r="1629" spans="3:10" x14ac:dyDescent="0.3">
      <c r="C1629"/>
      <c r="D1629"/>
      <c r="E1629"/>
      <c r="F1629"/>
      <c r="G1629"/>
      <c r="H1629" s="1"/>
      <c r="I1629"/>
      <c r="J1629"/>
    </row>
    <row r="1630" spans="3:10" x14ac:dyDescent="0.3">
      <c r="C1630"/>
      <c r="D1630"/>
      <c r="E1630"/>
      <c r="F1630"/>
      <c r="G1630"/>
      <c r="H1630" s="1"/>
      <c r="I1630"/>
      <c r="J1630"/>
    </row>
    <row r="1631" spans="3:10" x14ac:dyDescent="0.3">
      <c r="C1631"/>
      <c r="D1631"/>
      <c r="E1631"/>
      <c r="F1631"/>
      <c r="G1631"/>
      <c r="H1631" s="1"/>
      <c r="I1631"/>
      <c r="J1631"/>
    </row>
    <row r="1632" spans="3:10" x14ac:dyDescent="0.3">
      <c r="C1632"/>
      <c r="D1632"/>
      <c r="E1632"/>
      <c r="F1632"/>
      <c r="G1632"/>
      <c r="H1632" s="1"/>
      <c r="I1632"/>
      <c r="J1632"/>
    </row>
    <row r="1633" spans="3:10" x14ac:dyDescent="0.3">
      <c r="C1633"/>
      <c r="D1633"/>
      <c r="E1633"/>
      <c r="F1633"/>
      <c r="G1633"/>
      <c r="H1633" s="1"/>
      <c r="I1633"/>
      <c r="J1633"/>
    </row>
    <row r="1634" spans="3:10" x14ac:dyDescent="0.3">
      <c r="C1634"/>
      <c r="D1634"/>
      <c r="E1634"/>
      <c r="F1634"/>
      <c r="G1634"/>
      <c r="H1634" s="1"/>
      <c r="I1634"/>
      <c r="J1634"/>
    </row>
    <row r="1635" spans="3:10" x14ac:dyDescent="0.3">
      <c r="C1635"/>
      <c r="D1635"/>
      <c r="E1635"/>
      <c r="F1635"/>
      <c r="G1635"/>
      <c r="H1635" s="1"/>
      <c r="I1635"/>
      <c r="J1635"/>
    </row>
    <row r="1636" spans="3:10" x14ac:dyDescent="0.3">
      <c r="C1636"/>
      <c r="D1636"/>
      <c r="E1636"/>
      <c r="F1636"/>
      <c r="G1636"/>
      <c r="H1636" s="1"/>
      <c r="I1636"/>
      <c r="J1636"/>
    </row>
    <row r="1637" spans="3:10" x14ac:dyDescent="0.3">
      <c r="C1637"/>
      <c r="D1637"/>
      <c r="E1637"/>
      <c r="F1637"/>
      <c r="G1637"/>
      <c r="H1637" s="1"/>
      <c r="I1637"/>
      <c r="J1637"/>
    </row>
    <row r="1638" spans="3:10" x14ac:dyDescent="0.3">
      <c r="C1638"/>
      <c r="D1638"/>
      <c r="E1638"/>
      <c r="F1638"/>
      <c r="G1638"/>
      <c r="H1638" s="1"/>
      <c r="I1638"/>
      <c r="J1638"/>
    </row>
    <row r="1639" spans="3:10" x14ac:dyDescent="0.3">
      <c r="C1639"/>
      <c r="D1639"/>
      <c r="E1639"/>
      <c r="F1639"/>
      <c r="G1639"/>
      <c r="H1639" s="1"/>
      <c r="I1639"/>
      <c r="J1639"/>
    </row>
    <row r="1640" spans="3:10" x14ac:dyDescent="0.3">
      <c r="C1640"/>
      <c r="D1640"/>
      <c r="E1640"/>
      <c r="F1640"/>
      <c r="G1640"/>
      <c r="H1640" s="1"/>
      <c r="I1640"/>
      <c r="J1640"/>
    </row>
    <row r="1641" spans="3:10" x14ac:dyDescent="0.3">
      <c r="C1641"/>
      <c r="D1641"/>
      <c r="E1641"/>
      <c r="F1641"/>
      <c r="G1641"/>
      <c r="H1641" s="1"/>
      <c r="I1641"/>
      <c r="J1641"/>
    </row>
    <row r="1642" spans="3:10" x14ac:dyDescent="0.3">
      <c r="C1642"/>
      <c r="D1642"/>
      <c r="E1642"/>
      <c r="F1642"/>
      <c r="G1642"/>
      <c r="H1642" s="1"/>
      <c r="I1642"/>
      <c r="J1642"/>
    </row>
    <row r="1643" spans="3:10" x14ac:dyDescent="0.3">
      <c r="C1643"/>
      <c r="D1643"/>
      <c r="E1643"/>
      <c r="F1643"/>
      <c r="G1643"/>
      <c r="H1643" s="1"/>
      <c r="I1643"/>
      <c r="J1643"/>
    </row>
    <row r="1644" spans="3:10" x14ac:dyDescent="0.3">
      <c r="C1644"/>
      <c r="D1644"/>
      <c r="E1644"/>
      <c r="F1644"/>
      <c r="G1644"/>
      <c r="H1644" s="1"/>
      <c r="I1644"/>
      <c r="J1644"/>
    </row>
    <row r="1645" spans="3:10" x14ac:dyDescent="0.3">
      <c r="C1645"/>
      <c r="D1645"/>
      <c r="E1645"/>
      <c r="F1645"/>
      <c r="G1645"/>
      <c r="H1645" s="1"/>
      <c r="I1645"/>
      <c r="J1645"/>
    </row>
    <row r="1646" spans="3:10" x14ac:dyDescent="0.3">
      <c r="C1646"/>
      <c r="D1646"/>
      <c r="E1646"/>
      <c r="F1646"/>
      <c r="G1646"/>
      <c r="H1646" s="1"/>
      <c r="I1646"/>
      <c r="J1646"/>
    </row>
    <row r="1647" spans="3:10" x14ac:dyDescent="0.3">
      <c r="C1647"/>
      <c r="D1647"/>
      <c r="E1647"/>
      <c r="F1647"/>
      <c r="G1647"/>
      <c r="H1647" s="1"/>
      <c r="I1647"/>
      <c r="J1647"/>
    </row>
    <row r="1648" spans="3:10" x14ac:dyDescent="0.3">
      <c r="C1648"/>
      <c r="D1648"/>
      <c r="E1648"/>
      <c r="F1648"/>
      <c r="G1648"/>
      <c r="H1648" s="1"/>
      <c r="I1648"/>
      <c r="J1648"/>
    </row>
    <row r="1649" spans="3:10" x14ac:dyDescent="0.3">
      <c r="C1649"/>
      <c r="D1649"/>
      <c r="E1649"/>
      <c r="F1649"/>
      <c r="G1649"/>
      <c r="H1649" s="1"/>
      <c r="I1649"/>
      <c r="J1649"/>
    </row>
    <row r="1650" spans="3:10" x14ac:dyDescent="0.3">
      <c r="C1650"/>
      <c r="D1650"/>
      <c r="E1650"/>
      <c r="F1650"/>
      <c r="G1650"/>
      <c r="H1650" s="1"/>
      <c r="I1650"/>
      <c r="J1650"/>
    </row>
    <row r="1651" spans="3:10" x14ac:dyDescent="0.3">
      <c r="C1651"/>
      <c r="D1651"/>
      <c r="E1651"/>
      <c r="F1651"/>
      <c r="G1651"/>
      <c r="H1651" s="1"/>
      <c r="I1651"/>
      <c r="J1651"/>
    </row>
    <row r="1652" spans="3:10" x14ac:dyDescent="0.3">
      <c r="C1652"/>
      <c r="D1652"/>
      <c r="E1652"/>
      <c r="F1652"/>
      <c r="G1652"/>
      <c r="H1652" s="1"/>
      <c r="I1652"/>
      <c r="J1652"/>
    </row>
    <row r="1653" spans="3:10" x14ac:dyDescent="0.3">
      <c r="C1653"/>
      <c r="D1653"/>
      <c r="E1653"/>
      <c r="F1653"/>
      <c r="G1653"/>
      <c r="H1653" s="1"/>
      <c r="I1653"/>
      <c r="J1653"/>
    </row>
    <row r="1654" spans="3:10" x14ac:dyDescent="0.3">
      <c r="C1654"/>
      <c r="D1654"/>
      <c r="E1654"/>
      <c r="F1654"/>
      <c r="G1654"/>
      <c r="H1654" s="1"/>
      <c r="I1654"/>
      <c r="J1654"/>
    </row>
    <row r="1655" spans="3:10" x14ac:dyDescent="0.3">
      <c r="C1655"/>
      <c r="D1655"/>
      <c r="E1655"/>
      <c r="F1655"/>
      <c r="G1655"/>
      <c r="H1655" s="1"/>
      <c r="I1655"/>
      <c r="J1655"/>
    </row>
    <row r="1656" spans="3:10" x14ac:dyDescent="0.3">
      <c r="C1656"/>
      <c r="D1656"/>
      <c r="E1656"/>
      <c r="F1656"/>
      <c r="G1656"/>
      <c r="H1656" s="1"/>
      <c r="I1656"/>
      <c r="J1656"/>
    </row>
    <row r="1657" spans="3:10" x14ac:dyDescent="0.3">
      <c r="C1657"/>
      <c r="D1657"/>
      <c r="E1657"/>
      <c r="F1657"/>
      <c r="G1657"/>
      <c r="H1657" s="1"/>
      <c r="I1657"/>
      <c r="J1657"/>
    </row>
    <row r="1658" spans="3:10" x14ac:dyDescent="0.3">
      <c r="C1658"/>
      <c r="D1658"/>
      <c r="E1658"/>
      <c r="F1658"/>
      <c r="G1658"/>
      <c r="H1658" s="1"/>
      <c r="I1658"/>
      <c r="J1658"/>
    </row>
    <row r="1659" spans="3:10" x14ac:dyDescent="0.3">
      <c r="C1659"/>
      <c r="D1659"/>
      <c r="E1659"/>
      <c r="F1659"/>
      <c r="G1659"/>
      <c r="H1659" s="1"/>
      <c r="I1659"/>
      <c r="J1659"/>
    </row>
    <row r="1660" spans="3:10" x14ac:dyDescent="0.3">
      <c r="C1660"/>
      <c r="D1660"/>
      <c r="E1660"/>
      <c r="F1660"/>
      <c r="G1660"/>
      <c r="H1660" s="1"/>
      <c r="I1660"/>
      <c r="J1660"/>
    </row>
    <row r="1661" spans="3:10" x14ac:dyDescent="0.3">
      <c r="C1661"/>
      <c r="D1661"/>
      <c r="E1661"/>
      <c r="F1661"/>
      <c r="G1661"/>
      <c r="H1661" s="1"/>
      <c r="I1661"/>
      <c r="J1661"/>
    </row>
    <row r="1662" spans="3:10" x14ac:dyDescent="0.3">
      <c r="C1662"/>
      <c r="D1662"/>
      <c r="E1662"/>
      <c r="F1662"/>
      <c r="G1662"/>
      <c r="H1662" s="1"/>
      <c r="I1662"/>
      <c r="J1662"/>
    </row>
    <row r="1663" spans="3:10" x14ac:dyDescent="0.3">
      <c r="C1663"/>
      <c r="D1663"/>
      <c r="E1663"/>
      <c r="F1663"/>
      <c r="G1663"/>
      <c r="H1663" s="1"/>
      <c r="I1663"/>
      <c r="J1663"/>
    </row>
    <row r="1664" spans="3:10" x14ac:dyDescent="0.3">
      <c r="C1664"/>
      <c r="D1664"/>
      <c r="E1664"/>
      <c r="F1664"/>
      <c r="G1664"/>
      <c r="H1664" s="1"/>
      <c r="I1664"/>
      <c r="J1664"/>
    </row>
    <row r="1665" spans="3:10" x14ac:dyDescent="0.3">
      <c r="C1665"/>
      <c r="D1665"/>
      <c r="E1665"/>
      <c r="F1665"/>
      <c r="G1665"/>
      <c r="H1665" s="1"/>
      <c r="I1665"/>
      <c r="J1665"/>
    </row>
    <row r="1666" spans="3:10" x14ac:dyDescent="0.3">
      <c r="C1666"/>
      <c r="D1666"/>
      <c r="E1666"/>
      <c r="F1666"/>
      <c r="G1666"/>
      <c r="H1666" s="1"/>
      <c r="I1666"/>
      <c r="J1666"/>
    </row>
    <row r="1667" spans="3:10" x14ac:dyDescent="0.3">
      <c r="C1667"/>
      <c r="D1667"/>
      <c r="E1667"/>
      <c r="F1667"/>
      <c r="G1667"/>
      <c r="H1667" s="1"/>
      <c r="I1667"/>
      <c r="J1667"/>
    </row>
    <row r="1668" spans="3:10" x14ac:dyDescent="0.3">
      <c r="C1668"/>
      <c r="D1668"/>
      <c r="E1668"/>
      <c r="F1668"/>
      <c r="G1668"/>
      <c r="H1668" s="1"/>
      <c r="I1668"/>
      <c r="J1668"/>
    </row>
    <row r="1669" spans="3:10" x14ac:dyDescent="0.3">
      <c r="C1669"/>
      <c r="D1669"/>
      <c r="E1669"/>
      <c r="F1669"/>
      <c r="G1669"/>
      <c r="H1669" s="1"/>
      <c r="I1669"/>
      <c r="J1669"/>
    </row>
    <row r="1670" spans="3:10" x14ac:dyDescent="0.3">
      <c r="C1670"/>
      <c r="D1670"/>
      <c r="E1670"/>
      <c r="F1670"/>
      <c r="G1670"/>
      <c r="H1670" s="1"/>
      <c r="I1670"/>
      <c r="J1670"/>
    </row>
    <row r="1671" spans="3:10" x14ac:dyDescent="0.3">
      <c r="C1671"/>
      <c r="D1671"/>
      <c r="E1671"/>
      <c r="F1671"/>
      <c r="G1671"/>
      <c r="H1671" s="1"/>
      <c r="I1671"/>
      <c r="J1671"/>
    </row>
    <row r="1672" spans="3:10" x14ac:dyDescent="0.3">
      <c r="C1672"/>
      <c r="D1672"/>
      <c r="E1672"/>
      <c r="F1672"/>
      <c r="G1672"/>
      <c r="H1672" s="1"/>
      <c r="I1672"/>
      <c r="J1672"/>
    </row>
    <row r="1673" spans="3:10" x14ac:dyDescent="0.3">
      <c r="C1673"/>
      <c r="D1673"/>
      <c r="E1673"/>
      <c r="F1673"/>
      <c r="G1673"/>
      <c r="H1673" s="1"/>
      <c r="I1673"/>
      <c r="J1673"/>
    </row>
    <row r="1674" spans="3:10" x14ac:dyDescent="0.3">
      <c r="C1674"/>
      <c r="D1674"/>
      <c r="E1674"/>
      <c r="F1674"/>
      <c r="G1674"/>
      <c r="H1674" s="1"/>
      <c r="I1674"/>
      <c r="J1674"/>
    </row>
    <row r="1675" spans="3:10" x14ac:dyDescent="0.3">
      <c r="C1675"/>
      <c r="D1675"/>
      <c r="E1675"/>
      <c r="F1675"/>
      <c r="G1675"/>
      <c r="H1675" s="1"/>
      <c r="I1675"/>
      <c r="J1675"/>
    </row>
    <row r="1676" spans="3:10" x14ac:dyDescent="0.3">
      <c r="C1676"/>
      <c r="D1676"/>
      <c r="E1676"/>
      <c r="F1676"/>
      <c r="G1676"/>
      <c r="H1676" s="1"/>
      <c r="I1676"/>
      <c r="J1676"/>
    </row>
    <row r="1677" spans="3:10" x14ac:dyDescent="0.3">
      <c r="C1677"/>
      <c r="D1677"/>
      <c r="E1677"/>
      <c r="F1677"/>
      <c r="G1677"/>
      <c r="H1677" s="1"/>
      <c r="I1677"/>
      <c r="J1677"/>
    </row>
    <row r="1678" spans="3:10" x14ac:dyDescent="0.3">
      <c r="C1678"/>
      <c r="D1678"/>
      <c r="E1678"/>
      <c r="F1678"/>
      <c r="G1678"/>
      <c r="H1678" s="1"/>
      <c r="I1678"/>
      <c r="J1678"/>
    </row>
    <row r="1679" spans="3:10" x14ac:dyDescent="0.3">
      <c r="C1679"/>
      <c r="D1679"/>
      <c r="E1679"/>
      <c r="F1679"/>
      <c r="G1679"/>
      <c r="H1679" s="1"/>
      <c r="I1679"/>
      <c r="J1679"/>
    </row>
    <row r="1680" spans="3:10" x14ac:dyDescent="0.3">
      <c r="C1680"/>
      <c r="D1680"/>
      <c r="E1680"/>
      <c r="F1680"/>
      <c r="G1680"/>
      <c r="H1680" s="1"/>
      <c r="I1680"/>
      <c r="J1680"/>
    </row>
    <row r="1681" spans="3:10" x14ac:dyDescent="0.3">
      <c r="C1681"/>
      <c r="D1681"/>
      <c r="E1681"/>
      <c r="F1681"/>
      <c r="G1681"/>
      <c r="H1681" s="1"/>
      <c r="I1681"/>
      <c r="J1681"/>
    </row>
    <row r="1682" spans="3:10" x14ac:dyDescent="0.3">
      <c r="C1682"/>
      <c r="D1682"/>
      <c r="E1682"/>
      <c r="F1682"/>
      <c r="G1682"/>
      <c r="H1682" s="1"/>
      <c r="I1682"/>
      <c r="J1682"/>
    </row>
    <row r="1683" spans="3:10" x14ac:dyDescent="0.3">
      <c r="C1683"/>
      <c r="D1683"/>
      <c r="E1683"/>
      <c r="F1683"/>
      <c r="G1683"/>
      <c r="H1683" s="1"/>
      <c r="I1683"/>
      <c r="J1683"/>
    </row>
    <row r="1684" spans="3:10" x14ac:dyDescent="0.3">
      <c r="C1684"/>
      <c r="D1684"/>
      <c r="E1684"/>
      <c r="F1684"/>
      <c r="G1684"/>
      <c r="H1684" s="1"/>
      <c r="I1684"/>
      <c r="J1684"/>
    </row>
    <row r="1685" spans="3:10" x14ac:dyDescent="0.3">
      <c r="C1685"/>
      <c r="D1685"/>
      <c r="E1685"/>
      <c r="F1685"/>
      <c r="G1685"/>
      <c r="H1685" s="1"/>
      <c r="I1685"/>
      <c r="J1685"/>
    </row>
    <row r="1686" spans="3:10" x14ac:dyDescent="0.3">
      <c r="C1686"/>
      <c r="D1686"/>
      <c r="E1686"/>
      <c r="F1686"/>
      <c r="G1686"/>
      <c r="H1686" s="1"/>
      <c r="I1686"/>
      <c r="J1686"/>
    </row>
    <row r="1687" spans="3:10" x14ac:dyDescent="0.3">
      <c r="C1687"/>
      <c r="D1687"/>
      <c r="E1687"/>
      <c r="F1687"/>
      <c r="G1687"/>
      <c r="H1687" s="1"/>
      <c r="I1687"/>
      <c r="J1687"/>
    </row>
    <row r="1688" spans="3:10" x14ac:dyDescent="0.3">
      <c r="C1688"/>
      <c r="D1688"/>
      <c r="E1688"/>
      <c r="F1688"/>
      <c r="G1688"/>
      <c r="H1688" s="1"/>
      <c r="I1688"/>
      <c r="J1688"/>
    </row>
    <row r="1689" spans="3:10" x14ac:dyDescent="0.3">
      <c r="C1689"/>
      <c r="D1689"/>
      <c r="E1689"/>
      <c r="F1689"/>
      <c r="G1689"/>
      <c r="H1689" s="1"/>
      <c r="I1689"/>
      <c r="J1689"/>
    </row>
    <row r="1690" spans="3:10" x14ac:dyDescent="0.3">
      <c r="C1690"/>
      <c r="D1690"/>
      <c r="E1690"/>
      <c r="F1690"/>
      <c r="G1690"/>
      <c r="H1690" s="1"/>
      <c r="I1690"/>
      <c r="J1690"/>
    </row>
    <row r="1691" spans="3:10" x14ac:dyDescent="0.3">
      <c r="C1691"/>
      <c r="D1691"/>
      <c r="E1691"/>
      <c r="F1691"/>
      <c r="G1691"/>
      <c r="H1691" s="1"/>
      <c r="I1691"/>
      <c r="J1691"/>
    </row>
    <row r="1692" spans="3:10" x14ac:dyDescent="0.3">
      <c r="C1692"/>
      <c r="D1692"/>
      <c r="E1692"/>
      <c r="F1692"/>
      <c r="G1692"/>
      <c r="H1692" s="1"/>
      <c r="I1692"/>
      <c r="J1692"/>
    </row>
    <row r="1693" spans="3:10" x14ac:dyDescent="0.3">
      <c r="C1693"/>
      <c r="D1693"/>
      <c r="E1693"/>
      <c r="F1693"/>
      <c r="G1693"/>
      <c r="H1693" s="1"/>
      <c r="I1693"/>
      <c r="J1693"/>
    </row>
    <row r="1694" spans="3:10" x14ac:dyDescent="0.3">
      <c r="C1694"/>
      <c r="D1694"/>
      <c r="E1694"/>
      <c r="F1694"/>
      <c r="G1694"/>
      <c r="H1694" s="1"/>
      <c r="I1694"/>
      <c r="J1694"/>
    </row>
    <row r="1695" spans="3:10" x14ac:dyDescent="0.3">
      <c r="C1695"/>
      <c r="D1695"/>
      <c r="E1695"/>
      <c r="F1695"/>
      <c r="G1695"/>
      <c r="H1695" s="1"/>
      <c r="I1695"/>
      <c r="J1695"/>
    </row>
    <row r="1696" spans="3:10" x14ac:dyDescent="0.3">
      <c r="C1696"/>
      <c r="D1696"/>
      <c r="E1696"/>
      <c r="F1696"/>
      <c r="G1696"/>
      <c r="H1696" s="1"/>
      <c r="I1696"/>
      <c r="J1696"/>
    </row>
    <row r="1697" spans="3:10" x14ac:dyDescent="0.3">
      <c r="C1697"/>
      <c r="D1697"/>
      <c r="E1697"/>
      <c r="F1697"/>
      <c r="G1697"/>
      <c r="H1697" s="1"/>
      <c r="I1697"/>
      <c r="J1697"/>
    </row>
    <row r="1698" spans="3:10" x14ac:dyDescent="0.3">
      <c r="C1698"/>
      <c r="D1698"/>
      <c r="E1698"/>
      <c r="F1698"/>
      <c r="G1698"/>
      <c r="H1698" s="1"/>
      <c r="I1698"/>
      <c r="J1698"/>
    </row>
    <row r="1699" spans="3:10" x14ac:dyDescent="0.3">
      <c r="C1699"/>
      <c r="D1699"/>
      <c r="E1699"/>
      <c r="F1699"/>
      <c r="G1699"/>
      <c r="H1699" s="1"/>
      <c r="I1699"/>
      <c r="J1699"/>
    </row>
    <row r="1700" spans="3:10" x14ac:dyDescent="0.3">
      <c r="C1700"/>
      <c r="D1700"/>
      <c r="E1700"/>
      <c r="F1700"/>
      <c r="G1700"/>
      <c r="H1700" s="1"/>
      <c r="I1700"/>
      <c r="J1700"/>
    </row>
    <row r="1701" spans="3:10" x14ac:dyDescent="0.3">
      <c r="C1701"/>
      <c r="D1701"/>
      <c r="E1701"/>
      <c r="F1701"/>
      <c r="G1701"/>
      <c r="H1701" s="1"/>
      <c r="I1701"/>
      <c r="J1701"/>
    </row>
    <row r="1702" spans="3:10" x14ac:dyDescent="0.3">
      <c r="C1702"/>
      <c r="D1702"/>
      <c r="E1702"/>
      <c r="F1702"/>
      <c r="G1702"/>
      <c r="H1702" s="1"/>
      <c r="I1702"/>
      <c r="J1702"/>
    </row>
    <row r="1703" spans="3:10" x14ac:dyDescent="0.3">
      <c r="C1703"/>
      <c r="D1703"/>
      <c r="E1703"/>
      <c r="F1703"/>
      <c r="G1703"/>
      <c r="H1703" s="1"/>
      <c r="I1703"/>
      <c r="J1703"/>
    </row>
    <row r="1704" spans="3:10" x14ac:dyDescent="0.3">
      <c r="C1704"/>
      <c r="D1704"/>
      <c r="E1704"/>
      <c r="F1704"/>
      <c r="G1704"/>
      <c r="H1704" s="1"/>
      <c r="I1704"/>
      <c r="J1704"/>
    </row>
    <row r="1705" spans="3:10" x14ac:dyDescent="0.3">
      <c r="C1705"/>
      <c r="D1705"/>
      <c r="E1705"/>
      <c r="F1705"/>
      <c r="G1705"/>
      <c r="H1705" s="1"/>
      <c r="I1705"/>
      <c r="J1705"/>
    </row>
    <row r="1706" spans="3:10" x14ac:dyDescent="0.3">
      <c r="C1706"/>
      <c r="D1706"/>
      <c r="E1706"/>
      <c r="F1706"/>
      <c r="G1706"/>
      <c r="H1706" s="1"/>
      <c r="I1706"/>
      <c r="J1706"/>
    </row>
    <row r="1707" spans="3:10" x14ac:dyDescent="0.3">
      <c r="C1707"/>
      <c r="D1707"/>
      <c r="E1707"/>
      <c r="F1707"/>
      <c r="G1707"/>
      <c r="H1707" s="1"/>
      <c r="I1707"/>
      <c r="J1707"/>
    </row>
    <row r="1708" spans="3:10" x14ac:dyDescent="0.3">
      <c r="C1708"/>
      <c r="D1708"/>
      <c r="E1708"/>
      <c r="F1708"/>
      <c r="G1708"/>
      <c r="H1708" s="1"/>
      <c r="I1708"/>
      <c r="J1708"/>
    </row>
    <row r="1709" spans="3:10" x14ac:dyDescent="0.3">
      <c r="C1709"/>
      <c r="D1709"/>
      <c r="E1709"/>
      <c r="F1709"/>
      <c r="G1709"/>
      <c r="H1709" s="1"/>
      <c r="I1709"/>
      <c r="J1709"/>
    </row>
    <row r="1710" spans="3:10" x14ac:dyDescent="0.3">
      <c r="C1710"/>
      <c r="D1710"/>
      <c r="E1710"/>
      <c r="F1710"/>
      <c r="G1710"/>
      <c r="H1710" s="1"/>
      <c r="I1710"/>
      <c r="J1710"/>
    </row>
    <row r="1711" spans="3:10" x14ac:dyDescent="0.3">
      <c r="C1711"/>
      <c r="D1711"/>
      <c r="E1711"/>
      <c r="F1711"/>
      <c r="G1711"/>
      <c r="H1711" s="1"/>
      <c r="I1711"/>
      <c r="J1711"/>
    </row>
    <row r="1712" spans="3:10" x14ac:dyDescent="0.3">
      <c r="C1712"/>
      <c r="D1712"/>
      <c r="E1712"/>
      <c r="F1712"/>
      <c r="G1712"/>
      <c r="H1712" s="1"/>
      <c r="I1712"/>
      <c r="J1712"/>
    </row>
    <row r="1713" spans="3:10" x14ac:dyDescent="0.3">
      <c r="C1713"/>
      <c r="D1713"/>
      <c r="E1713"/>
      <c r="F1713"/>
      <c r="G1713"/>
      <c r="H1713" s="1"/>
      <c r="I1713"/>
      <c r="J1713"/>
    </row>
    <row r="1714" spans="3:10" x14ac:dyDescent="0.3">
      <c r="C1714"/>
      <c r="D1714"/>
      <c r="E1714"/>
      <c r="F1714"/>
      <c r="G1714"/>
      <c r="H1714" s="1"/>
      <c r="I1714"/>
      <c r="J1714"/>
    </row>
    <row r="1715" spans="3:10" x14ac:dyDescent="0.3">
      <c r="C1715"/>
      <c r="D1715"/>
      <c r="E1715"/>
      <c r="F1715"/>
      <c r="G1715"/>
      <c r="H1715" s="1"/>
      <c r="I1715"/>
      <c r="J1715"/>
    </row>
    <row r="1716" spans="3:10" x14ac:dyDescent="0.3">
      <c r="C1716"/>
      <c r="D1716"/>
      <c r="E1716"/>
      <c r="F1716"/>
      <c r="G1716"/>
      <c r="H1716" s="1"/>
      <c r="I1716"/>
      <c r="J1716"/>
    </row>
    <row r="1717" spans="3:10" x14ac:dyDescent="0.3">
      <c r="C1717"/>
      <c r="D1717"/>
      <c r="E1717"/>
      <c r="F1717"/>
      <c r="G1717"/>
      <c r="H1717" s="1"/>
      <c r="I1717"/>
      <c r="J1717"/>
    </row>
    <row r="1718" spans="3:10" x14ac:dyDescent="0.3">
      <c r="C1718"/>
      <c r="D1718"/>
      <c r="E1718"/>
      <c r="F1718"/>
      <c r="G1718"/>
      <c r="H1718" s="1"/>
      <c r="I1718"/>
      <c r="J1718"/>
    </row>
    <row r="1719" spans="3:10" x14ac:dyDescent="0.3">
      <c r="C1719"/>
      <c r="D1719"/>
      <c r="E1719"/>
      <c r="F1719"/>
      <c r="G1719"/>
      <c r="H1719" s="1"/>
      <c r="I1719"/>
      <c r="J1719"/>
    </row>
    <row r="1720" spans="3:10" x14ac:dyDescent="0.3">
      <c r="C1720"/>
      <c r="D1720"/>
      <c r="E1720"/>
      <c r="F1720"/>
      <c r="G1720"/>
      <c r="H1720" s="1"/>
      <c r="I1720"/>
      <c r="J1720"/>
    </row>
    <row r="1721" spans="3:10" x14ac:dyDescent="0.3">
      <c r="C1721"/>
      <c r="D1721"/>
      <c r="E1721"/>
      <c r="F1721"/>
      <c r="G1721"/>
      <c r="H1721" s="1"/>
      <c r="I1721"/>
      <c r="J1721"/>
    </row>
    <row r="1722" spans="3:10" x14ac:dyDescent="0.3">
      <c r="C1722"/>
      <c r="D1722"/>
      <c r="E1722"/>
      <c r="F1722"/>
      <c r="G1722"/>
      <c r="H1722" s="1"/>
      <c r="I1722"/>
      <c r="J1722"/>
    </row>
    <row r="1723" spans="3:10" x14ac:dyDescent="0.3">
      <c r="C1723"/>
      <c r="D1723"/>
      <c r="E1723"/>
      <c r="F1723"/>
      <c r="G1723"/>
      <c r="H1723" s="1"/>
      <c r="I1723"/>
      <c r="J1723"/>
    </row>
    <row r="1724" spans="3:10" x14ac:dyDescent="0.3">
      <c r="C1724"/>
      <c r="D1724"/>
      <c r="E1724"/>
      <c r="F1724"/>
      <c r="G1724"/>
      <c r="H1724" s="1"/>
      <c r="I1724"/>
      <c r="J1724"/>
    </row>
    <row r="1725" spans="3:10" x14ac:dyDescent="0.3">
      <c r="C1725"/>
      <c r="D1725"/>
      <c r="E1725"/>
      <c r="F1725"/>
      <c r="G1725"/>
      <c r="H1725" s="1"/>
      <c r="I1725"/>
      <c r="J1725"/>
    </row>
    <row r="1726" spans="3:10" x14ac:dyDescent="0.3">
      <c r="C1726"/>
      <c r="D1726"/>
      <c r="E1726"/>
      <c r="F1726"/>
      <c r="G1726"/>
      <c r="H1726" s="1"/>
      <c r="I1726"/>
      <c r="J1726"/>
    </row>
    <row r="1727" spans="3:10" x14ac:dyDescent="0.3">
      <c r="C1727"/>
      <c r="D1727"/>
      <c r="E1727"/>
      <c r="F1727"/>
      <c r="G1727"/>
      <c r="H1727" s="1"/>
      <c r="I1727"/>
      <c r="J1727"/>
    </row>
    <row r="1728" spans="3:10" x14ac:dyDescent="0.3">
      <c r="C1728"/>
      <c r="D1728"/>
      <c r="E1728"/>
      <c r="F1728"/>
      <c r="G1728"/>
      <c r="H1728" s="1"/>
      <c r="I1728"/>
      <c r="J1728"/>
    </row>
    <row r="1729" spans="3:10" x14ac:dyDescent="0.3">
      <c r="C1729"/>
      <c r="D1729"/>
      <c r="E1729"/>
      <c r="F1729"/>
      <c r="G1729"/>
      <c r="H1729" s="1"/>
      <c r="I1729"/>
      <c r="J1729"/>
    </row>
    <row r="1730" spans="3:10" x14ac:dyDescent="0.3">
      <c r="C1730"/>
      <c r="D1730"/>
      <c r="E1730"/>
      <c r="F1730"/>
      <c r="G1730"/>
      <c r="H1730" s="1"/>
      <c r="I1730"/>
      <c r="J1730"/>
    </row>
    <row r="1731" spans="3:10" x14ac:dyDescent="0.3">
      <c r="C1731"/>
      <c r="D1731"/>
      <c r="E1731"/>
      <c r="F1731"/>
      <c r="G1731"/>
      <c r="H1731" s="1"/>
      <c r="I1731"/>
      <c r="J1731"/>
    </row>
    <row r="1732" spans="3:10" x14ac:dyDescent="0.3">
      <c r="C1732"/>
      <c r="D1732"/>
      <c r="E1732"/>
      <c r="F1732"/>
      <c r="G1732"/>
      <c r="H1732" s="1"/>
      <c r="I1732"/>
      <c r="J1732"/>
    </row>
    <row r="1733" spans="3:10" x14ac:dyDescent="0.3">
      <c r="C1733"/>
      <c r="D1733"/>
      <c r="E1733"/>
      <c r="F1733"/>
      <c r="G1733"/>
      <c r="H1733" s="1"/>
      <c r="I1733"/>
      <c r="J1733"/>
    </row>
    <row r="1734" spans="3:10" x14ac:dyDescent="0.3">
      <c r="C1734"/>
      <c r="D1734"/>
      <c r="E1734"/>
      <c r="F1734"/>
      <c r="G1734"/>
      <c r="H1734" s="1"/>
      <c r="I1734"/>
      <c r="J1734"/>
    </row>
    <row r="1735" spans="3:10" x14ac:dyDescent="0.3">
      <c r="C1735"/>
      <c r="D1735"/>
      <c r="E1735"/>
      <c r="F1735"/>
      <c r="G1735"/>
      <c r="H1735" s="1"/>
      <c r="I1735"/>
      <c r="J1735"/>
    </row>
    <row r="1736" spans="3:10" x14ac:dyDescent="0.3">
      <c r="C1736"/>
      <c r="D1736"/>
      <c r="E1736"/>
      <c r="F1736"/>
      <c r="G1736"/>
      <c r="H1736" s="1"/>
      <c r="I1736"/>
      <c r="J1736"/>
    </row>
    <row r="1737" spans="3:10" x14ac:dyDescent="0.3">
      <c r="C1737"/>
      <c r="D1737"/>
      <c r="E1737"/>
      <c r="F1737"/>
      <c r="G1737"/>
      <c r="H1737" s="1"/>
      <c r="I1737"/>
      <c r="J1737"/>
    </row>
    <row r="1738" spans="3:10" x14ac:dyDescent="0.3">
      <c r="C1738"/>
      <c r="D1738"/>
      <c r="E1738"/>
      <c r="F1738"/>
      <c r="G1738"/>
      <c r="H1738" s="1"/>
      <c r="I1738"/>
      <c r="J1738"/>
    </row>
    <row r="1739" spans="3:10" x14ac:dyDescent="0.3">
      <c r="C1739"/>
      <c r="D1739"/>
      <c r="E1739"/>
      <c r="F1739"/>
      <c r="G1739"/>
      <c r="H1739" s="1"/>
      <c r="I1739"/>
      <c r="J1739"/>
    </row>
    <row r="1740" spans="3:10" x14ac:dyDescent="0.3">
      <c r="C1740"/>
      <c r="D1740"/>
      <c r="E1740"/>
      <c r="F1740"/>
      <c r="G1740"/>
      <c r="H1740" s="1"/>
      <c r="I1740"/>
      <c r="J1740"/>
    </row>
    <row r="1741" spans="3:10" x14ac:dyDescent="0.3">
      <c r="C1741"/>
      <c r="D1741"/>
      <c r="E1741"/>
      <c r="F1741"/>
      <c r="G1741"/>
      <c r="H1741" s="1"/>
      <c r="I1741"/>
      <c r="J1741"/>
    </row>
    <row r="1742" spans="3:10" x14ac:dyDescent="0.3">
      <c r="C1742"/>
      <c r="D1742"/>
      <c r="E1742"/>
      <c r="F1742"/>
      <c r="G1742"/>
      <c r="H1742" s="1"/>
      <c r="I1742"/>
      <c r="J1742"/>
    </row>
    <row r="1743" spans="3:10" x14ac:dyDescent="0.3">
      <c r="C1743"/>
      <c r="D1743"/>
      <c r="E1743"/>
      <c r="F1743"/>
      <c r="G1743"/>
      <c r="H1743" s="1"/>
      <c r="I1743"/>
      <c r="J1743"/>
    </row>
    <row r="1744" spans="3:10" x14ac:dyDescent="0.3">
      <c r="C1744"/>
      <c r="D1744"/>
      <c r="E1744"/>
      <c r="F1744"/>
      <c r="G1744"/>
      <c r="H1744" s="1"/>
      <c r="I1744"/>
      <c r="J1744"/>
    </row>
    <row r="1745" spans="3:10" x14ac:dyDescent="0.3">
      <c r="C1745"/>
      <c r="D1745"/>
      <c r="E1745"/>
      <c r="F1745"/>
      <c r="G1745"/>
      <c r="H1745" s="1"/>
      <c r="I1745"/>
      <c r="J1745"/>
    </row>
    <row r="1746" spans="3:10" x14ac:dyDescent="0.3">
      <c r="C1746"/>
      <c r="D1746"/>
      <c r="E1746"/>
      <c r="F1746"/>
      <c r="G1746"/>
      <c r="H1746" s="1"/>
      <c r="I1746"/>
      <c r="J1746"/>
    </row>
    <row r="1747" spans="3:10" x14ac:dyDescent="0.3">
      <c r="C1747"/>
      <c r="D1747"/>
      <c r="E1747"/>
      <c r="F1747"/>
      <c r="G1747"/>
      <c r="H1747" s="1"/>
      <c r="I1747"/>
      <c r="J1747"/>
    </row>
    <row r="1748" spans="3:10" x14ac:dyDescent="0.3">
      <c r="C1748"/>
      <c r="D1748"/>
      <c r="E1748"/>
      <c r="F1748"/>
      <c r="G1748"/>
      <c r="H1748" s="1"/>
      <c r="I1748"/>
      <c r="J1748"/>
    </row>
    <row r="1749" spans="3:10" x14ac:dyDescent="0.3">
      <c r="C1749"/>
      <c r="D1749"/>
      <c r="E1749"/>
      <c r="F1749"/>
      <c r="G1749"/>
      <c r="H1749" s="1"/>
      <c r="I1749"/>
      <c r="J1749"/>
    </row>
    <row r="1750" spans="3:10" x14ac:dyDescent="0.3">
      <c r="C1750"/>
      <c r="D1750"/>
      <c r="E1750"/>
      <c r="F1750"/>
      <c r="G1750"/>
      <c r="H1750" s="1"/>
      <c r="I1750"/>
      <c r="J1750"/>
    </row>
    <row r="1751" spans="3:10" x14ac:dyDescent="0.3">
      <c r="C1751"/>
      <c r="D1751"/>
      <c r="E1751"/>
      <c r="F1751"/>
      <c r="G1751"/>
      <c r="H1751" s="1"/>
      <c r="I1751"/>
      <c r="J1751"/>
    </row>
    <row r="1752" spans="3:10" x14ac:dyDescent="0.3">
      <c r="C1752"/>
      <c r="D1752"/>
      <c r="E1752"/>
      <c r="F1752"/>
      <c r="G1752"/>
      <c r="H1752" s="1"/>
      <c r="I1752"/>
      <c r="J1752"/>
    </row>
    <row r="1753" spans="3:10" x14ac:dyDescent="0.3">
      <c r="C1753"/>
      <c r="D1753"/>
      <c r="E1753"/>
      <c r="F1753"/>
      <c r="G1753"/>
      <c r="H1753" s="1"/>
      <c r="I1753"/>
      <c r="J1753"/>
    </row>
    <row r="1754" spans="3:10" x14ac:dyDescent="0.3">
      <c r="C1754"/>
      <c r="D1754"/>
      <c r="E1754"/>
      <c r="F1754"/>
      <c r="G1754"/>
      <c r="H1754" s="1"/>
      <c r="I1754"/>
      <c r="J1754"/>
    </row>
    <row r="1755" spans="3:10" x14ac:dyDescent="0.3">
      <c r="C1755"/>
      <c r="D1755"/>
      <c r="E1755"/>
      <c r="F1755"/>
      <c r="G1755"/>
      <c r="H1755" s="1"/>
      <c r="I1755"/>
      <c r="J1755"/>
    </row>
    <row r="1756" spans="3:10" x14ac:dyDescent="0.3">
      <c r="C1756"/>
      <c r="D1756"/>
      <c r="E1756"/>
      <c r="F1756"/>
      <c r="G1756"/>
      <c r="H1756" s="1"/>
      <c r="I1756"/>
      <c r="J1756"/>
    </row>
    <row r="1757" spans="3:10" x14ac:dyDescent="0.3">
      <c r="C1757"/>
      <c r="D1757"/>
      <c r="E1757"/>
      <c r="F1757"/>
      <c r="G1757"/>
      <c r="H1757" s="1"/>
      <c r="I1757"/>
      <c r="J1757"/>
    </row>
    <row r="1758" spans="3:10" x14ac:dyDescent="0.3">
      <c r="C1758"/>
      <c r="D1758"/>
      <c r="E1758"/>
      <c r="F1758"/>
      <c r="G1758"/>
      <c r="H1758" s="1"/>
      <c r="I1758"/>
      <c r="J1758"/>
    </row>
    <row r="1759" spans="3:10" x14ac:dyDescent="0.3">
      <c r="C1759"/>
      <c r="D1759"/>
      <c r="E1759"/>
      <c r="F1759"/>
      <c r="G1759"/>
      <c r="H1759" s="1"/>
      <c r="I1759"/>
      <c r="J1759"/>
    </row>
    <row r="1760" spans="3:10" x14ac:dyDescent="0.3">
      <c r="C1760"/>
      <c r="D1760"/>
      <c r="E1760"/>
      <c r="F1760"/>
      <c r="G1760"/>
      <c r="H1760" s="1"/>
      <c r="I1760"/>
      <c r="J1760"/>
    </row>
    <row r="1761" spans="3:10" x14ac:dyDescent="0.3">
      <c r="C1761"/>
      <c r="D1761"/>
      <c r="E1761"/>
      <c r="F1761"/>
      <c r="G1761"/>
      <c r="H1761" s="1"/>
      <c r="I1761"/>
      <c r="J1761"/>
    </row>
    <row r="1762" spans="3:10" x14ac:dyDescent="0.3">
      <c r="C1762"/>
      <c r="D1762"/>
      <c r="E1762"/>
      <c r="F1762"/>
      <c r="G1762"/>
      <c r="H1762" s="1"/>
      <c r="I1762"/>
      <c r="J1762"/>
    </row>
    <row r="1763" spans="3:10" x14ac:dyDescent="0.3">
      <c r="C1763"/>
      <c r="D1763"/>
      <c r="E1763"/>
      <c r="F1763"/>
      <c r="G1763"/>
      <c r="H1763" s="1"/>
      <c r="I1763"/>
      <c r="J1763"/>
    </row>
    <row r="1764" spans="3:10" x14ac:dyDescent="0.3">
      <c r="C1764"/>
      <c r="D1764"/>
      <c r="E1764"/>
      <c r="F1764"/>
      <c r="G1764"/>
      <c r="H1764" s="1"/>
      <c r="I1764"/>
      <c r="J1764"/>
    </row>
    <row r="1765" spans="3:10" x14ac:dyDescent="0.3">
      <c r="C1765"/>
      <c r="D1765"/>
      <c r="E1765"/>
      <c r="F1765"/>
      <c r="G1765"/>
      <c r="H1765" s="1"/>
      <c r="I1765"/>
      <c r="J1765"/>
    </row>
    <row r="1766" spans="3:10" x14ac:dyDescent="0.3">
      <c r="C1766"/>
      <c r="D1766"/>
      <c r="E1766"/>
      <c r="F1766"/>
      <c r="G1766"/>
      <c r="H1766" s="1"/>
      <c r="I1766"/>
      <c r="J1766"/>
    </row>
    <row r="1767" spans="3:10" x14ac:dyDescent="0.3">
      <c r="C1767"/>
      <c r="D1767"/>
      <c r="E1767"/>
      <c r="F1767"/>
      <c r="G1767"/>
      <c r="H1767" s="1"/>
      <c r="I1767"/>
      <c r="J1767"/>
    </row>
    <row r="1768" spans="3:10" x14ac:dyDescent="0.3">
      <c r="C1768"/>
      <c r="D1768"/>
      <c r="E1768"/>
      <c r="F1768"/>
      <c r="G1768"/>
      <c r="H1768" s="1"/>
      <c r="I1768"/>
      <c r="J1768"/>
    </row>
    <row r="1769" spans="3:10" x14ac:dyDescent="0.3">
      <c r="C1769"/>
      <c r="D1769"/>
      <c r="E1769"/>
      <c r="F1769"/>
      <c r="G1769"/>
      <c r="H1769" s="1"/>
      <c r="I1769"/>
      <c r="J1769"/>
    </row>
    <row r="1770" spans="3:10" x14ac:dyDescent="0.3">
      <c r="C1770"/>
      <c r="D1770"/>
      <c r="E1770"/>
      <c r="F1770"/>
      <c r="G1770"/>
      <c r="H1770" s="1"/>
      <c r="I1770"/>
      <c r="J1770"/>
    </row>
    <row r="1771" spans="3:10" x14ac:dyDescent="0.3">
      <c r="C1771"/>
      <c r="D1771"/>
      <c r="E1771"/>
      <c r="F1771"/>
      <c r="G1771"/>
      <c r="H1771" s="1"/>
      <c r="I1771"/>
      <c r="J1771"/>
    </row>
    <row r="1772" spans="3:10" x14ac:dyDescent="0.3">
      <c r="C1772"/>
      <c r="D1772"/>
      <c r="E1772"/>
      <c r="F1772"/>
      <c r="G1772"/>
      <c r="H1772" s="1"/>
      <c r="I1772"/>
      <c r="J1772"/>
    </row>
    <row r="1773" spans="3:10" x14ac:dyDescent="0.3">
      <c r="C1773"/>
      <c r="D1773"/>
      <c r="E1773"/>
      <c r="F1773"/>
      <c r="G1773"/>
      <c r="H1773" s="1"/>
      <c r="I1773"/>
      <c r="J1773"/>
    </row>
    <row r="1774" spans="3:10" x14ac:dyDescent="0.3">
      <c r="C1774"/>
      <c r="D1774"/>
      <c r="E1774"/>
      <c r="F1774"/>
      <c r="G1774"/>
      <c r="H1774" s="1"/>
      <c r="I1774"/>
      <c r="J1774"/>
    </row>
    <row r="1775" spans="3:10" x14ac:dyDescent="0.3">
      <c r="C1775"/>
      <c r="D1775"/>
      <c r="E1775"/>
      <c r="F1775"/>
      <c r="G1775"/>
      <c r="H1775" s="1"/>
      <c r="I1775"/>
      <c r="J1775"/>
    </row>
    <row r="1776" spans="3:10" x14ac:dyDescent="0.3">
      <c r="C1776"/>
      <c r="D1776"/>
      <c r="E1776"/>
      <c r="F1776"/>
      <c r="G1776"/>
      <c r="H1776" s="1"/>
      <c r="I1776"/>
      <c r="J1776"/>
    </row>
    <row r="1777" spans="3:10" x14ac:dyDescent="0.3">
      <c r="C1777"/>
      <c r="D1777"/>
      <c r="E1777"/>
      <c r="F1777"/>
      <c r="G1777"/>
      <c r="H1777" s="1"/>
      <c r="I1777"/>
      <c r="J1777"/>
    </row>
    <row r="1778" spans="3:10" x14ac:dyDescent="0.3">
      <c r="C1778"/>
      <c r="D1778"/>
      <c r="E1778"/>
      <c r="F1778"/>
      <c r="G1778"/>
      <c r="H1778" s="1"/>
      <c r="I1778"/>
      <c r="J1778"/>
    </row>
    <row r="1779" spans="3:10" x14ac:dyDescent="0.3">
      <c r="C1779"/>
      <c r="D1779"/>
      <c r="E1779"/>
      <c r="F1779"/>
      <c r="G1779"/>
      <c r="H1779" s="1"/>
      <c r="I1779"/>
      <c r="J1779"/>
    </row>
    <row r="1780" spans="3:10" x14ac:dyDescent="0.3">
      <c r="C1780"/>
      <c r="D1780"/>
      <c r="E1780"/>
      <c r="F1780"/>
      <c r="G1780"/>
      <c r="H1780" s="1"/>
      <c r="I1780"/>
      <c r="J1780"/>
    </row>
    <row r="1781" spans="3:10" x14ac:dyDescent="0.3">
      <c r="C1781"/>
      <c r="D1781"/>
      <c r="E1781"/>
      <c r="F1781"/>
      <c r="G1781"/>
      <c r="H1781" s="1"/>
      <c r="I1781"/>
      <c r="J1781"/>
    </row>
    <row r="1782" spans="3:10" x14ac:dyDescent="0.3">
      <c r="C1782"/>
      <c r="D1782"/>
      <c r="E1782"/>
      <c r="F1782"/>
      <c r="G1782"/>
      <c r="H1782" s="1"/>
      <c r="I1782"/>
      <c r="J1782"/>
    </row>
    <row r="1783" spans="3:10" x14ac:dyDescent="0.3">
      <c r="C1783"/>
      <c r="D1783"/>
      <c r="E1783"/>
      <c r="F1783"/>
      <c r="G1783"/>
      <c r="H1783" s="1"/>
      <c r="I1783"/>
      <c r="J1783"/>
    </row>
    <row r="1784" spans="3:10" x14ac:dyDescent="0.3">
      <c r="C1784"/>
      <c r="D1784"/>
      <c r="E1784"/>
      <c r="F1784"/>
      <c r="G1784"/>
      <c r="H1784" s="1"/>
      <c r="I1784"/>
      <c r="J1784"/>
    </row>
    <row r="1785" spans="3:10" x14ac:dyDescent="0.3">
      <c r="C1785"/>
      <c r="D1785"/>
      <c r="E1785"/>
      <c r="F1785"/>
      <c r="G1785"/>
      <c r="H1785" s="1"/>
      <c r="I1785"/>
      <c r="J1785"/>
    </row>
    <row r="1786" spans="3:10" x14ac:dyDescent="0.3">
      <c r="C1786"/>
      <c r="D1786"/>
      <c r="E1786"/>
      <c r="F1786"/>
      <c r="G1786"/>
      <c r="H1786" s="1"/>
      <c r="I1786"/>
      <c r="J1786"/>
    </row>
    <row r="1787" spans="3:10" x14ac:dyDescent="0.3">
      <c r="C1787"/>
      <c r="D1787"/>
      <c r="E1787"/>
      <c r="F1787"/>
      <c r="G1787"/>
      <c r="H1787" s="1"/>
      <c r="I1787"/>
      <c r="J1787"/>
    </row>
    <row r="1788" spans="3:10" x14ac:dyDescent="0.3">
      <c r="C1788"/>
      <c r="D1788"/>
      <c r="E1788"/>
      <c r="F1788"/>
      <c r="G1788"/>
      <c r="H1788" s="1"/>
      <c r="I1788"/>
      <c r="J1788"/>
    </row>
    <row r="1789" spans="3:10" x14ac:dyDescent="0.3">
      <c r="C1789"/>
      <c r="D1789"/>
      <c r="E1789"/>
      <c r="F1789"/>
      <c r="G1789"/>
      <c r="H1789" s="1"/>
      <c r="I1789"/>
      <c r="J1789"/>
    </row>
    <row r="1790" spans="3:10" x14ac:dyDescent="0.3">
      <c r="C1790"/>
      <c r="D1790"/>
      <c r="E1790"/>
      <c r="F1790"/>
      <c r="G1790"/>
      <c r="H1790" s="1"/>
      <c r="I1790"/>
      <c r="J1790"/>
    </row>
    <row r="1791" spans="3:10" x14ac:dyDescent="0.3">
      <c r="C1791"/>
      <c r="D1791"/>
      <c r="E1791"/>
      <c r="F1791"/>
      <c r="G1791"/>
      <c r="H1791" s="1"/>
      <c r="I1791"/>
      <c r="J1791"/>
    </row>
    <row r="1792" spans="3:10" x14ac:dyDescent="0.3">
      <c r="C1792"/>
      <c r="D1792"/>
      <c r="E1792"/>
      <c r="F1792"/>
      <c r="G1792"/>
      <c r="H1792" s="1"/>
      <c r="I1792"/>
      <c r="J1792"/>
    </row>
    <row r="1793" spans="3:10" x14ac:dyDescent="0.3">
      <c r="C1793"/>
      <c r="D1793"/>
      <c r="E1793"/>
      <c r="F1793"/>
      <c r="G1793"/>
      <c r="H1793" s="1"/>
      <c r="I1793"/>
      <c r="J1793"/>
    </row>
    <row r="1794" spans="3:10" x14ac:dyDescent="0.3">
      <c r="C1794"/>
      <c r="D1794"/>
      <c r="E1794"/>
      <c r="F1794"/>
      <c r="G1794"/>
      <c r="H1794" s="1"/>
      <c r="I1794"/>
      <c r="J1794"/>
    </row>
    <row r="1795" spans="3:10" x14ac:dyDescent="0.3">
      <c r="C1795"/>
      <c r="D1795"/>
      <c r="E1795"/>
      <c r="F1795"/>
      <c r="G1795"/>
      <c r="H1795" s="1"/>
      <c r="I1795"/>
      <c r="J1795"/>
    </row>
    <row r="1796" spans="3:10" x14ac:dyDescent="0.3">
      <c r="C1796"/>
      <c r="D1796"/>
      <c r="E1796"/>
      <c r="F1796"/>
      <c r="G1796"/>
      <c r="H1796" s="1"/>
      <c r="I1796"/>
      <c r="J1796"/>
    </row>
    <row r="1797" spans="3:10" x14ac:dyDescent="0.3">
      <c r="C1797"/>
      <c r="D1797"/>
      <c r="E1797"/>
      <c r="F1797"/>
      <c r="G1797"/>
      <c r="H1797" s="1"/>
      <c r="I1797"/>
      <c r="J1797"/>
    </row>
    <row r="1798" spans="3:10" x14ac:dyDescent="0.3">
      <c r="C1798"/>
      <c r="D1798"/>
      <c r="E1798"/>
      <c r="F1798"/>
      <c r="G1798"/>
      <c r="H1798" s="1"/>
      <c r="I1798"/>
      <c r="J1798"/>
    </row>
    <row r="1799" spans="3:10" x14ac:dyDescent="0.3">
      <c r="C1799"/>
      <c r="D1799"/>
      <c r="E1799"/>
      <c r="F1799"/>
      <c r="G1799"/>
      <c r="H1799" s="1"/>
      <c r="I1799"/>
      <c r="J1799"/>
    </row>
    <row r="1800" spans="3:10" x14ac:dyDescent="0.3">
      <c r="C1800"/>
      <c r="D1800"/>
      <c r="E1800"/>
      <c r="F1800"/>
      <c r="G1800"/>
      <c r="H1800" s="1"/>
      <c r="I1800"/>
      <c r="J1800"/>
    </row>
    <row r="1801" spans="3:10" x14ac:dyDescent="0.3">
      <c r="C1801"/>
      <c r="D1801"/>
      <c r="E1801"/>
      <c r="F1801"/>
      <c r="G1801"/>
      <c r="H1801" s="1"/>
      <c r="I1801"/>
      <c r="J1801"/>
    </row>
    <row r="1802" spans="3:10" x14ac:dyDescent="0.3">
      <c r="C1802"/>
      <c r="D1802"/>
      <c r="E1802"/>
      <c r="F1802"/>
      <c r="G1802"/>
      <c r="H1802" s="1"/>
      <c r="I1802"/>
      <c r="J1802"/>
    </row>
    <row r="1803" spans="3:10" x14ac:dyDescent="0.3">
      <c r="C1803"/>
      <c r="D1803"/>
      <c r="E1803"/>
      <c r="F1803"/>
      <c r="G1803"/>
      <c r="H1803" s="1"/>
      <c r="I1803"/>
      <c r="J1803"/>
    </row>
    <row r="1804" spans="3:10" x14ac:dyDescent="0.3">
      <c r="C1804"/>
      <c r="D1804"/>
      <c r="E1804"/>
      <c r="F1804"/>
      <c r="G1804"/>
      <c r="H1804" s="1"/>
      <c r="I1804"/>
      <c r="J1804"/>
    </row>
    <row r="1805" spans="3:10" x14ac:dyDescent="0.3">
      <c r="C1805"/>
      <c r="D1805"/>
      <c r="E1805"/>
      <c r="F1805"/>
      <c r="G1805"/>
      <c r="H1805" s="1"/>
      <c r="I1805"/>
      <c r="J1805"/>
    </row>
    <row r="1806" spans="3:10" x14ac:dyDescent="0.3">
      <c r="C1806"/>
      <c r="D1806"/>
      <c r="E1806"/>
      <c r="F1806"/>
      <c r="G1806"/>
      <c r="H1806" s="1"/>
      <c r="I1806"/>
      <c r="J1806"/>
    </row>
    <row r="1807" spans="3:10" x14ac:dyDescent="0.3">
      <c r="C1807"/>
      <c r="D1807"/>
      <c r="E1807"/>
      <c r="F1807"/>
      <c r="G1807"/>
      <c r="H1807" s="1"/>
      <c r="I1807"/>
      <c r="J1807"/>
    </row>
    <row r="1808" spans="3:10" x14ac:dyDescent="0.3">
      <c r="C1808"/>
      <c r="D1808"/>
      <c r="E1808"/>
      <c r="F1808"/>
      <c r="G1808"/>
      <c r="H1808" s="1"/>
      <c r="I1808"/>
      <c r="J1808"/>
    </row>
    <row r="1809" spans="3:10" x14ac:dyDescent="0.3">
      <c r="C1809"/>
      <c r="D1809"/>
      <c r="E1809"/>
      <c r="F1809"/>
      <c r="G1809"/>
      <c r="H1809" s="1"/>
      <c r="I1809"/>
      <c r="J1809"/>
    </row>
    <row r="1810" spans="3:10" x14ac:dyDescent="0.3">
      <c r="C1810"/>
      <c r="D1810"/>
      <c r="E1810"/>
      <c r="F1810"/>
      <c r="G1810"/>
      <c r="H1810" s="1"/>
      <c r="I1810"/>
      <c r="J1810"/>
    </row>
    <row r="1811" spans="3:10" x14ac:dyDescent="0.3">
      <c r="C1811"/>
      <c r="D1811"/>
      <c r="E1811"/>
      <c r="F1811"/>
      <c r="G1811"/>
      <c r="H1811" s="1"/>
      <c r="I1811"/>
      <c r="J1811"/>
    </row>
    <row r="1812" spans="3:10" x14ac:dyDescent="0.3">
      <c r="C1812"/>
      <c r="D1812"/>
      <c r="E1812"/>
      <c r="F1812"/>
      <c r="G1812"/>
      <c r="H1812" s="1"/>
      <c r="I1812"/>
      <c r="J1812"/>
    </row>
    <row r="1813" spans="3:10" x14ac:dyDescent="0.3">
      <c r="C1813"/>
      <c r="D1813"/>
      <c r="E1813"/>
      <c r="F1813"/>
      <c r="G1813"/>
      <c r="H1813" s="1"/>
      <c r="I1813"/>
      <c r="J1813"/>
    </row>
    <row r="1814" spans="3:10" x14ac:dyDescent="0.3">
      <c r="C1814"/>
      <c r="D1814"/>
      <c r="E1814"/>
      <c r="F1814"/>
      <c r="G1814"/>
      <c r="H1814" s="1"/>
      <c r="I1814"/>
      <c r="J1814"/>
    </row>
    <row r="1815" spans="3:10" x14ac:dyDescent="0.3">
      <c r="C1815"/>
      <c r="D1815"/>
      <c r="E1815"/>
      <c r="F1815"/>
      <c r="G1815"/>
      <c r="H1815" s="1"/>
      <c r="I1815"/>
      <c r="J1815"/>
    </row>
    <row r="1816" spans="3:10" x14ac:dyDescent="0.3">
      <c r="C1816"/>
      <c r="D1816"/>
      <c r="E1816"/>
      <c r="F1816"/>
      <c r="G1816"/>
      <c r="H1816" s="1"/>
      <c r="I1816"/>
      <c r="J1816"/>
    </row>
    <row r="1817" spans="3:10" x14ac:dyDescent="0.3">
      <c r="C1817"/>
      <c r="D1817"/>
      <c r="E1817"/>
      <c r="F1817"/>
      <c r="G1817"/>
      <c r="H1817" s="1"/>
      <c r="I1817"/>
      <c r="J1817"/>
    </row>
    <row r="1818" spans="3:10" x14ac:dyDescent="0.3">
      <c r="C1818"/>
      <c r="D1818"/>
      <c r="E1818"/>
      <c r="F1818"/>
      <c r="G1818"/>
      <c r="H1818" s="1"/>
      <c r="I1818"/>
      <c r="J1818"/>
    </row>
    <row r="1819" spans="3:10" x14ac:dyDescent="0.3">
      <c r="C1819"/>
      <c r="D1819"/>
      <c r="E1819"/>
      <c r="F1819"/>
      <c r="G1819"/>
      <c r="H1819" s="1"/>
      <c r="I1819"/>
      <c r="J1819"/>
    </row>
    <row r="1820" spans="3:10" x14ac:dyDescent="0.3">
      <c r="C1820"/>
      <c r="D1820"/>
      <c r="E1820"/>
      <c r="F1820"/>
      <c r="G1820"/>
      <c r="H1820" s="1"/>
      <c r="I1820"/>
      <c r="J1820"/>
    </row>
    <row r="1821" spans="3:10" x14ac:dyDescent="0.3">
      <c r="C1821"/>
      <c r="D1821"/>
      <c r="E1821"/>
      <c r="F1821"/>
      <c r="G1821"/>
      <c r="H1821" s="1"/>
      <c r="I1821"/>
      <c r="J1821"/>
    </row>
    <row r="1822" spans="3:10" x14ac:dyDescent="0.3">
      <c r="C1822"/>
      <c r="D1822"/>
      <c r="E1822"/>
      <c r="F1822"/>
      <c r="G1822"/>
      <c r="H1822" s="1"/>
      <c r="I1822"/>
      <c r="J1822"/>
    </row>
    <row r="1823" spans="3:10" x14ac:dyDescent="0.3">
      <c r="C1823"/>
      <c r="D1823"/>
      <c r="E1823"/>
      <c r="F1823"/>
      <c r="G1823"/>
      <c r="H1823" s="1"/>
      <c r="I1823"/>
      <c r="J1823"/>
    </row>
    <row r="1824" spans="3:10" x14ac:dyDescent="0.3">
      <c r="C1824"/>
      <c r="D1824"/>
      <c r="E1824"/>
      <c r="F1824"/>
      <c r="G1824"/>
      <c r="H1824" s="1"/>
      <c r="I1824"/>
      <c r="J1824"/>
    </row>
    <row r="1825" spans="3:10" x14ac:dyDescent="0.3">
      <c r="C1825"/>
      <c r="D1825"/>
      <c r="E1825"/>
      <c r="F1825"/>
      <c r="G1825"/>
      <c r="H1825" s="1"/>
      <c r="I1825"/>
      <c r="J1825"/>
    </row>
    <row r="1826" spans="3:10" x14ac:dyDescent="0.3">
      <c r="C1826"/>
      <c r="D1826"/>
      <c r="E1826"/>
      <c r="F1826"/>
      <c r="G1826"/>
      <c r="H1826" s="1"/>
      <c r="I1826"/>
      <c r="J1826"/>
    </row>
    <row r="1827" spans="3:10" x14ac:dyDescent="0.3">
      <c r="C1827"/>
      <c r="D1827"/>
      <c r="E1827"/>
      <c r="F1827"/>
      <c r="G1827"/>
      <c r="H1827" s="1"/>
      <c r="I1827"/>
      <c r="J1827"/>
    </row>
    <row r="1828" spans="3:10" x14ac:dyDescent="0.3">
      <c r="C1828"/>
      <c r="D1828"/>
      <c r="E1828"/>
      <c r="F1828"/>
      <c r="G1828"/>
      <c r="H1828" s="1"/>
      <c r="I1828"/>
      <c r="J1828"/>
    </row>
    <row r="1829" spans="3:10" x14ac:dyDescent="0.3">
      <c r="C1829"/>
      <c r="D1829"/>
      <c r="E1829"/>
      <c r="F1829"/>
      <c r="G1829"/>
      <c r="H1829" s="1"/>
      <c r="I1829"/>
      <c r="J1829"/>
    </row>
    <row r="1830" spans="3:10" x14ac:dyDescent="0.3">
      <c r="C1830"/>
      <c r="D1830"/>
      <c r="E1830"/>
      <c r="F1830"/>
      <c r="G1830"/>
      <c r="H1830" s="1"/>
      <c r="I1830"/>
      <c r="J1830"/>
    </row>
    <row r="1831" spans="3:10" x14ac:dyDescent="0.3">
      <c r="C1831"/>
      <c r="D1831"/>
      <c r="E1831"/>
      <c r="F1831"/>
      <c r="G1831"/>
      <c r="H1831" s="1"/>
      <c r="I1831"/>
      <c r="J1831"/>
    </row>
    <row r="1832" spans="3:10" x14ac:dyDescent="0.3">
      <c r="C1832"/>
      <c r="D1832"/>
      <c r="E1832"/>
      <c r="F1832"/>
      <c r="G1832"/>
      <c r="H1832" s="1"/>
      <c r="I1832"/>
      <c r="J1832"/>
    </row>
    <row r="1833" spans="3:10" x14ac:dyDescent="0.3">
      <c r="C1833"/>
      <c r="D1833"/>
      <c r="E1833"/>
      <c r="F1833"/>
      <c r="G1833"/>
      <c r="H1833" s="1"/>
      <c r="I1833"/>
      <c r="J1833"/>
    </row>
    <row r="1834" spans="3:10" x14ac:dyDescent="0.3">
      <c r="C1834"/>
      <c r="D1834"/>
      <c r="E1834"/>
      <c r="F1834"/>
      <c r="G1834"/>
      <c r="H1834" s="1"/>
      <c r="I1834"/>
      <c r="J1834"/>
    </row>
    <row r="1835" spans="3:10" x14ac:dyDescent="0.3">
      <c r="C1835"/>
      <c r="D1835"/>
      <c r="E1835"/>
      <c r="F1835"/>
      <c r="G1835"/>
      <c r="H1835" s="1"/>
      <c r="I1835"/>
      <c r="J1835"/>
    </row>
    <row r="1836" spans="3:10" x14ac:dyDescent="0.3">
      <c r="C1836"/>
      <c r="D1836"/>
      <c r="E1836"/>
      <c r="F1836"/>
      <c r="G1836"/>
      <c r="H1836" s="1"/>
      <c r="I1836"/>
      <c r="J1836"/>
    </row>
    <row r="1837" spans="3:10" x14ac:dyDescent="0.3">
      <c r="C1837"/>
      <c r="D1837"/>
      <c r="E1837"/>
      <c r="F1837"/>
      <c r="G1837"/>
      <c r="H1837" s="1"/>
      <c r="I1837"/>
      <c r="J1837"/>
    </row>
    <row r="1838" spans="3:10" x14ac:dyDescent="0.3">
      <c r="C1838"/>
      <c r="D1838"/>
      <c r="E1838"/>
      <c r="F1838"/>
      <c r="G1838"/>
      <c r="H1838" s="1"/>
      <c r="I1838"/>
      <c r="J1838"/>
    </row>
    <row r="1839" spans="3:10" x14ac:dyDescent="0.3">
      <c r="C1839"/>
      <c r="D1839"/>
      <c r="E1839"/>
      <c r="F1839"/>
      <c r="G1839"/>
      <c r="H1839" s="1"/>
      <c r="I1839"/>
      <c r="J1839"/>
    </row>
    <row r="1840" spans="3:10" x14ac:dyDescent="0.3">
      <c r="C1840"/>
      <c r="D1840"/>
      <c r="E1840"/>
      <c r="F1840"/>
      <c r="G1840"/>
      <c r="H1840" s="1"/>
      <c r="I1840"/>
      <c r="J1840"/>
    </row>
    <row r="1841" spans="3:10" x14ac:dyDescent="0.3">
      <c r="C1841"/>
      <c r="D1841"/>
      <c r="E1841"/>
      <c r="F1841"/>
      <c r="G1841"/>
      <c r="H1841" s="1"/>
      <c r="I1841"/>
      <c r="J1841"/>
    </row>
    <row r="1842" spans="3:10" x14ac:dyDescent="0.3">
      <c r="C1842"/>
      <c r="D1842"/>
      <c r="E1842"/>
      <c r="F1842"/>
      <c r="G1842"/>
      <c r="H1842" s="1"/>
      <c r="I1842"/>
      <c r="J1842"/>
    </row>
    <row r="1843" spans="3:10" x14ac:dyDescent="0.3">
      <c r="C1843"/>
      <c r="D1843"/>
      <c r="E1843"/>
      <c r="F1843"/>
      <c r="G1843"/>
      <c r="H1843" s="1"/>
      <c r="I1843"/>
      <c r="J1843"/>
    </row>
    <row r="1844" spans="3:10" x14ac:dyDescent="0.3">
      <c r="C1844"/>
      <c r="D1844"/>
      <c r="E1844"/>
      <c r="F1844"/>
      <c r="G1844"/>
      <c r="H1844" s="1"/>
      <c r="I1844"/>
      <c r="J1844"/>
    </row>
    <row r="1845" spans="3:10" x14ac:dyDescent="0.3">
      <c r="C1845"/>
      <c r="D1845"/>
      <c r="E1845"/>
      <c r="F1845"/>
      <c r="G1845"/>
      <c r="H1845" s="1"/>
      <c r="I1845"/>
      <c r="J1845"/>
    </row>
    <row r="1846" spans="3:10" x14ac:dyDescent="0.3">
      <c r="C1846"/>
      <c r="D1846"/>
      <c r="E1846"/>
      <c r="F1846"/>
      <c r="G1846"/>
      <c r="H1846" s="1"/>
      <c r="I1846"/>
      <c r="J1846"/>
    </row>
    <row r="1847" spans="3:10" x14ac:dyDescent="0.3">
      <c r="C1847"/>
      <c r="D1847"/>
      <c r="E1847"/>
      <c r="F1847"/>
      <c r="G1847"/>
      <c r="H1847" s="1"/>
      <c r="I1847"/>
      <c r="J1847"/>
    </row>
    <row r="1848" spans="3:10" x14ac:dyDescent="0.3">
      <c r="C1848"/>
      <c r="D1848"/>
      <c r="E1848"/>
      <c r="F1848"/>
      <c r="G1848"/>
      <c r="H1848" s="1"/>
      <c r="I1848"/>
      <c r="J1848"/>
    </row>
    <row r="1849" spans="3:10" x14ac:dyDescent="0.3">
      <c r="C1849"/>
      <c r="D1849"/>
      <c r="E1849"/>
      <c r="F1849"/>
      <c r="G1849"/>
      <c r="H1849" s="1"/>
      <c r="I1849"/>
      <c r="J1849"/>
    </row>
    <row r="1850" spans="3:10" x14ac:dyDescent="0.3">
      <c r="C1850"/>
      <c r="D1850"/>
      <c r="E1850"/>
      <c r="F1850"/>
      <c r="G1850"/>
      <c r="H1850" s="1"/>
      <c r="I1850"/>
      <c r="J1850"/>
    </row>
    <row r="1851" spans="3:10" x14ac:dyDescent="0.3">
      <c r="C1851"/>
      <c r="D1851"/>
      <c r="E1851"/>
      <c r="F1851"/>
      <c r="G1851"/>
      <c r="H1851" s="1"/>
      <c r="I1851"/>
      <c r="J1851"/>
    </row>
    <row r="1852" spans="3:10" x14ac:dyDescent="0.3">
      <c r="C1852"/>
      <c r="D1852"/>
      <c r="E1852"/>
      <c r="F1852"/>
      <c r="G1852"/>
      <c r="H1852" s="1"/>
      <c r="I1852"/>
      <c r="J1852"/>
    </row>
    <row r="1853" spans="3:10" x14ac:dyDescent="0.3">
      <c r="C1853"/>
      <c r="D1853"/>
      <c r="E1853"/>
      <c r="F1853"/>
      <c r="G1853"/>
      <c r="H1853" s="1"/>
      <c r="I1853"/>
      <c r="J1853"/>
    </row>
    <row r="1854" spans="3:10" x14ac:dyDescent="0.3">
      <c r="C1854"/>
      <c r="D1854"/>
      <c r="E1854"/>
      <c r="F1854"/>
      <c r="G1854"/>
      <c r="H1854" s="1"/>
      <c r="I1854"/>
      <c r="J1854"/>
    </row>
    <row r="1855" spans="3:10" x14ac:dyDescent="0.3">
      <c r="C1855"/>
      <c r="D1855"/>
      <c r="E1855"/>
      <c r="F1855"/>
      <c r="G1855"/>
      <c r="H1855" s="1"/>
      <c r="I1855"/>
      <c r="J1855"/>
    </row>
    <row r="1856" spans="3:10" x14ac:dyDescent="0.3">
      <c r="C1856"/>
      <c r="D1856"/>
      <c r="E1856"/>
      <c r="F1856"/>
      <c r="G1856"/>
      <c r="H1856" s="1"/>
      <c r="I1856"/>
      <c r="J1856"/>
    </row>
    <row r="1857" spans="3:10" x14ac:dyDescent="0.3">
      <c r="C1857"/>
      <c r="D1857"/>
      <c r="E1857"/>
      <c r="F1857"/>
      <c r="G1857"/>
      <c r="H1857" s="1"/>
      <c r="I1857"/>
      <c r="J1857"/>
    </row>
    <row r="1858" spans="3:10" x14ac:dyDescent="0.3">
      <c r="C1858"/>
      <c r="D1858"/>
      <c r="E1858"/>
      <c r="F1858"/>
      <c r="G1858"/>
      <c r="H1858" s="1"/>
      <c r="I1858"/>
      <c r="J1858"/>
    </row>
    <row r="1859" spans="3:10" x14ac:dyDescent="0.3">
      <c r="C1859"/>
      <c r="D1859"/>
      <c r="E1859"/>
      <c r="F1859"/>
      <c r="G1859"/>
      <c r="H1859" s="1"/>
      <c r="I1859"/>
      <c r="J1859"/>
    </row>
    <row r="1860" spans="3:10" x14ac:dyDescent="0.3">
      <c r="C1860"/>
      <c r="D1860"/>
      <c r="E1860"/>
      <c r="F1860"/>
      <c r="G1860"/>
      <c r="H1860" s="1"/>
      <c r="I1860"/>
      <c r="J1860"/>
    </row>
    <row r="1861" spans="3:10" x14ac:dyDescent="0.3">
      <c r="C1861"/>
      <c r="D1861"/>
      <c r="E1861"/>
      <c r="F1861"/>
      <c r="G1861"/>
      <c r="H1861" s="1"/>
      <c r="I1861"/>
      <c r="J1861"/>
    </row>
    <row r="1862" spans="3:10" x14ac:dyDescent="0.3">
      <c r="C1862"/>
      <c r="D1862"/>
      <c r="E1862"/>
      <c r="F1862"/>
      <c r="G1862"/>
      <c r="H1862" s="1"/>
      <c r="I1862"/>
      <c r="J1862"/>
    </row>
    <row r="1863" spans="3:10" x14ac:dyDescent="0.3">
      <c r="C1863"/>
      <c r="D1863"/>
      <c r="E1863"/>
      <c r="F1863"/>
      <c r="G1863"/>
      <c r="H1863" s="1"/>
      <c r="I1863"/>
      <c r="J1863"/>
    </row>
    <row r="1864" spans="3:10" x14ac:dyDescent="0.3">
      <c r="C1864"/>
      <c r="D1864"/>
      <c r="E1864"/>
      <c r="F1864"/>
      <c r="G1864"/>
      <c r="H1864" s="1"/>
      <c r="I1864"/>
      <c r="J1864"/>
    </row>
    <row r="1865" spans="3:10" x14ac:dyDescent="0.3">
      <c r="C1865"/>
      <c r="D1865"/>
      <c r="E1865"/>
      <c r="F1865"/>
      <c r="G1865"/>
      <c r="H1865" s="1"/>
      <c r="I1865"/>
      <c r="J1865"/>
    </row>
    <row r="1866" spans="3:10" x14ac:dyDescent="0.3">
      <c r="C1866"/>
      <c r="D1866"/>
      <c r="E1866"/>
      <c r="F1866"/>
      <c r="G1866"/>
      <c r="H1866" s="1"/>
      <c r="I1866"/>
      <c r="J1866"/>
    </row>
    <row r="1867" spans="3:10" x14ac:dyDescent="0.3">
      <c r="C1867"/>
      <c r="D1867"/>
      <c r="E1867"/>
      <c r="F1867"/>
      <c r="G1867"/>
      <c r="H1867" s="1"/>
      <c r="I1867"/>
      <c r="J1867"/>
    </row>
    <row r="1868" spans="3:10" x14ac:dyDescent="0.3">
      <c r="C1868"/>
      <c r="D1868"/>
      <c r="E1868"/>
      <c r="F1868"/>
      <c r="G1868"/>
      <c r="H1868" s="1"/>
      <c r="I1868"/>
      <c r="J1868"/>
    </row>
    <row r="1869" spans="3:10" x14ac:dyDescent="0.3">
      <c r="C1869"/>
      <c r="D1869"/>
      <c r="E1869"/>
      <c r="F1869"/>
      <c r="G1869"/>
      <c r="H1869" s="1"/>
      <c r="I1869"/>
      <c r="J1869"/>
    </row>
    <row r="1870" spans="3:10" x14ac:dyDescent="0.3">
      <c r="C1870"/>
      <c r="D1870"/>
      <c r="E1870"/>
      <c r="F1870"/>
      <c r="G1870"/>
      <c r="H1870" s="1"/>
      <c r="I1870"/>
      <c r="J1870"/>
    </row>
    <row r="1871" spans="3:10" x14ac:dyDescent="0.3">
      <c r="C1871"/>
      <c r="D1871"/>
      <c r="E1871"/>
      <c r="F1871"/>
      <c r="G1871"/>
      <c r="H1871" s="1"/>
      <c r="I1871"/>
      <c r="J1871"/>
    </row>
    <row r="1872" spans="3:10" x14ac:dyDescent="0.3">
      <c r="C1872"/>
      <c r="D1872"/>
      <c r="E1872"/>
      <c r="F1872"/>
      <c r="G1872"/>
      <c r="H1872" s="1"/>
      <c r="I1872"/>
      <c r="J1872"/>
    </row>
    <row r="1873" spans="3:10" x14ac:dyDescent="0.3">
      <c r="C1873"/>
      <c r="D1873"/>
      <c r="E1873"/>
      <c r="F1873"/>
      <c r="G1873"/>
      <c r="H1873" s="1"/>
      <c r="I1873"/>
      <c r="J1873"/>
    </row>
    <row r="1874" spans="3:10" x14ac:dyDescent="0.3">
      <c r="C1874"/>
      <c r="D1874"/>
      <c r="E1874"/>
      <c r="F1874"/>
      <c r="G1874"/>
      <c r="H1874" s="1"/>
      <c r="I1874"/>
      <c r="J1874"/>
    </row>
    <row r="1875" spans="3:10" x14ac:dyDescent="0.3">
      <c r="C1875"/>
      <c r="D1875"/>
      <c r="E1875"/>
      <c r="F1875"/>
      <c r="G1875"/>
      <c r="H1875" s="1"/>
      <c r="I1875"/>
      <c r="J1875"/>
    </row>
    <row r="1876" spans="3:10" x14ac:dyDescent="0.3">
      <c r="C1876"/>
      <c r="D1876"/>
      <c r="E1876"/>
      <c r="F1876"/>
      <c r="G1876"/>
      <c r="H1876" s="1"/>
      <c r="I1876"/>
      <c r="J1876"/>
    </row>
    <row r="1877" spans="3:10" x14ac:dyDescent="0.3">
      <c r="C1877"/>
      <c r="D1877"/>
      <c r="E1877"/>
      <c r="F1877"/>
      <c r="G1877"/>
      <c r="H1877" s="1"/>
      <c r="I1877"/>
      <c r="J1877"/>
    </row>
    <row r="1878" spans="3:10" x14ac:dyDescent="0.3">
      <c r="C1878"/>
      <c r="D1878"/>
      <c r="E1878"/>
      <c r="F1878"/>
      <c r="G1878"/>
      <c r="H1878" s="1"/>
      <c r="I1878"/>
      <c r="J1878"/>
    </row>
    <row r="1879" spans="3:10" x14ac:dyDescent="0.3">
      <c r="C1879"/>
      <c r="D1879"/>
      <c r="E1879"/>
      <c r="F1879"/>
      <c r="G1879"/>
      <c r="H1879" s="1"/>
      <c r="I1879"/>
      <c r="J1879"/>
    </row>
    <row r="1880" spans="3:10" x14ac:dyDescent="0.3">
      <c r="C1880"/>
      <c r="D1880"/>
      <c r="E1880"/>
      <c r="F1880"/>
      <c r="G1880"/>
      <c r="H1880" s="1"/>
      <c r="I1880"/>
      <c r="J1880"/>
    </row>
    <row r="1881" spans="3:10" x14ac:dyDescent="0.3">
      <c r="C1881"/>
      <c r="D1881"/>
      <c r="E1881"/>
      <c r="F1881"/>
      <c r="G1881"/>
      <c r="H1881" s="1"/>
      <c r="I1881"/>
      <c r="J1881"/>
    </row>
    <row r="1882" spans="3:10" x14ac:dyDescent="0.3">
      <c r="C1882"/>
      <c r="D1882"/>
      <c r="E1882"/>
      <c r="F1882"/>
      <c r="G1882"/>
      <c r="H1882" s="1"/>
      <c r="I1882"/>
      <c r="J1882"/>
    </row>
    <row r="1883" spans="3:10" x14ac:dyDescent="0.3">
      <c r="C1883"/>
      <c r="D1883"/>
      <c r="E1883"/>
      <c r="F1883"/>
      <c r="G1883"/>
      <c r="H1883" s="1"/>
      <c r="I1883"/>
      <c r="J1883"/>
    </row>
    <row r="1884" spans="3:10" x14ac:dyDescent="0.3">
      <c r="C1884"/>
      <c r="D1884"/>
      <c r="E1884"/>
      <c r="F1884"/>
      <c r="G1884"/>
      <c r="H1884" s="1"/>
      <c r="I1884"/>
      <c r="J1884"/>
    </row>
    <row r="1885" spans="3:10" x14ac:dyDescent="0.3">
      <c r="C1885"/>
      <c r="D1885"/>
      <c r="E1885"/>
      <c r="F1885"/>
      <c r="G1885"/>
      <c r="H1885" s="1"/>
      <c r="I1885"/>
      <c r="J1885"/>
    </row>
    <row r="1886" spans="3:10" x14ac:dyDescent="0.3">
      <c r="C1886"/>
      <c r="D1886"/>
      <c r="E1886"/>
      <c r="F1886"/>
      <c r="G1886"/>
      <c r="H1886" s="1"/>
      <c r="I1886"/>
      <c r="J1886"/>
    </row>
    <row r="1887" spans="3:10" x14ac:dyDescent="0.3">
      <c r="C1887"/>
      <c r="D1887"/>
      <c r="E1887"/>
      <c r="F1887"/>
      <c r="G1887"/>
      <c r="H1887" s="1"/>
      <c r="I1887"/>
      <c r="J1887"/>
    </row>
    <row r="1888" spans="3:10" x14ac:dyDescent="0.3">
      <c r="C1888"/>
      <c r="D1888"/>
      <c r="E1888"/>
      <c r="F1888"/>
      <c r="G1888"/>
      <c r="H1888" s="1"/>
      <c r="I1888"/>
      <c r="J1888"/>
    </row>
    <row r="1889" spans="3:10" x14ac:dyDescent="0.3">
      <c r="C1889"/>
      <c r="D1889"/>
      <c r="E1889"/>
      <c r="F1889"/>
      <c r="G1889"/>
      <c r="H1889" s="1"/>
      <c r="I1889"/>
      <c r="J1889"/>
    </row>
    <row r="1890" spans="3:10" x14ac:dyDescent="0.3">
      <c r="C1890"/>
      <c r="D1890"/>
      <c r="E1890"/>
      <c r="F1890"/>
      <c r="G1890"/>
      <c r="H1890" s="1"/>
      <c r="I1890"/>
      <c r="J1890"/>
    </row>
    <row r="1891" spans="3:10" x14ac:dyDescent="0.3">
      <c r="C1891"/>
      <c r="D1891"/>
      <c r="E1891"/>
      <c r="F1891"/>
      <c r="G1891"/>
      <c r="H1891" s="1"/>
      <c r="I1891"/>
      <c r="J1891"/>
    </row>
    <row r="1892" spans="3:10" x14ac:dyDescent="0.3">
      <c r="C1892"/>
      <c r="D1892"/>
      <c r="E1892"/>
      <c r="F1892"/>
      <c r="G1892"/>
      <c r="H1892" s="1"/>
      <c r="I1892"/>
      <c r="J1892"/>
    </row>
    <row r="1893" spans="3:10" x14ac:dyDescent="0.3">
      <c r="C1893"/>
      <c r="D1893"/>
      <c r="E1893"/>
      <c r="F1893"/>
      <c r="G1893"/>
      <c r="H1893" s="1"/>
      <c r="I1893"/>
      <c r="J1893"/>
    </row>
    <row r="1894" spans="3:10" x14ac:dyDescent="0.3">
      <c r="C1894"/>
      <c r="D1894"/>
      <c r="E1894"/>
      <c r="F1894"/>
      <c r="G1894"/>
      <c r="H1894" s="1"/>
      <c r="I1894"/>
      <c r="J1894"/>
    </row>
    <row r="1895" spans="3:10" x14ac:dyDescent="0.3">
      <c r="C1895"/>
      <c r="D1895"/>
      <c r="E1895"/>
      <c r="F1895"/>
      <c r="G1895"/>
      <c r="H1895" s="1"/>
      <c r="I1895"/>
      <c r="J1895"/>
    </row>
    <row r="1896" spans="3:10" x14ac:dyDescent="0.3">
      <c r="C1896"/>
      <c r="D1896"/>
      <c r="E1896"/>
      <c r="F1896"/>
      <c r="G1896"/>
      <c r="H1896" s="1"/>
      <c r="I1896"/>
      <c r="J1896"/>
    </row>
    <row r="1897" spans="3:10" x14ac:dyDescent="0.3">
      <c r="C1897"/>
      <c r="D1897"/>
      <c r="E1897"/>
      <c r="F1897"/>
      <c r="G1897"/>
      <c r="H1897" s="1"/>
      <c r="I1897"/>
      <c r="J1897"/>
    </row>
    <row r="1898" spans="3:10" x14ac:dyDescent="0.3">
      <c r="C1898"/>
      <c r="D1898"/>
      <c r="E1898"/>
      <c r="F1898"/>
      <c r="G1898"/>
      <c r="H1898" s="1"/>
      <c r="I1898"/>
      <c r="J1898"/>
    </row>
    <row r="1899" spans="3:10" x14ac:dyDescent="0.3">
      <c r="C1899"/>
      <c r="D1899"/>
      <c r="E1899"/>
      <c r="F1899"/>
      <c r="G1899"/>
      <c r="H1899" s="1"/>
      <c r="I1899"/>
      <c r="J1899"/>
    </row>
    <row r="1900" spans="3:10" x14ac:dyDescent="0.3">
      <c r="C1900"/>
      <c r="D1900"/>
      <c r="E1900"/>
      <c r="F1900"/>
      <c r="G1900"/>
      <c r="H1900" s="1"/>
      <c r="I1900"/>
      <c r="J1900"/>
    </row>
    <row r="1901" spans="3:10" x14ac:dyDescent="0.3">
      <c r="C1901"/>
      <c r="D1901"/>
      <c r="E1901"/>
      <c r="F1901"/>
      <c r="G1901"/>
      <c r="H1901" s="1"/>
      <c r="I1901"/>
      <c r="J1901"/>
    </row>
    <row r="1902" spans="3:10" x14ac:dyDescent="0.3">
      <c r="C1902"/>
      <c r="D1902"/>
      <c r="E1902"/>
      <c r="F1902"/>
      <c r="G1902"/>
      <c r="H1902" s="1"/>
      <c r="I1902"/>
      <c r="J1902"/>
    </row>
    <row r="1903" spans="3:10" x14ac:dyDescent="0.3">
      <c r="C1903"/>
      <c r="D1903"/>
      <c r="E1903"/>
      <c r="F1903"/>
      <c r="G1903"/>
      <c r="H1903" s="1"/>
      <c r="I1903"/>
      <c r="J1903"/>
    </row>
    <row r="1904" spans="3:10" x14ac:dyDescent="0.3">
      <c r="C1904"/>
      <c r="D1904"/>
      <c r="E1904"/>
      <c r="F1904"/>
      <c r="G1904"/>
      <c r="H1904" s="1"/>
      <c r="I1904"/>
      <c r="J1904"/>
    </row>
    <row r="1905" spans="3:10" x14ac:dyDescent="0.3">
      <c r="C1905"/>
      <c r="D1905"/>
      <c r="E1905"/>
      <c r="F1905"/>
      <c r="G1905"/>
      <c r="H1905" s="1"/>
      <c r="I1905"/>
      <c r="J1905"/>
    </row>
    <row r="1906" spans="3:10" x14ac:dyDescent="0.3">
      <c r="C1906"/>
      <c r="D1906"/>
      <c r="E1906"/>
      <c r="F1906"/>
      <c r="G1906"/>
      <c r="H1906" s="1"/>
      <c r="I1906"/>
      <c r="J1906"/>
    </row>
    <row r="1907" spans="3:10" x14ac:dyDescent="0.3">
      <c r="C1907"/>
      <c r="D1907"/>
      <c r="E1907"/>
      <c r="F1907"/>
      <c r="G1907"/>
      <c r="H1907" s="1"/>
      <c r="I1907"/>
      <c r="J1907"/>
    </row>
    <row r="1908" spans="3:10" x14ac:dyDescent="0.3">
      <c r="C1908"/>
      <c r="D1908"/>
      <c r="E1908"/>
      <c r="F1908"/>
      <c r="G1908"/>
      <c r="H1908" s="1"/>
      <c r="I1908"/>
      <c r="J1908"/>
    </row>
    <row r="1909" spans="3:10" x14ac:dyDescent="0.3">
      <c r="C1909"/>
      <c r="D1909"/>
      <c r="E1909"/>
      <c r="F1909"/>
      <c r="G1909"/>
      <c r="H1909" s="1"/>
      <c r="I1909"/>
      <c r="J1909"/>
    </row>
    <row r="1910" spans="3:10" x14ac:dyDescent="0.3">
      <c r="C1910"/>
      <c r="D1910"/>
      <c r="E1910"/>
      <c r="F1910"/>
      <c r="G1910"/>
      <c r="H1910" s="1"/>
      <c r="I1910"/>
      <c r="J1910"/>
    </row>
    <row r="1911" spans="3:10" x14ac:dyDescent="0.3">
      <c r="C1911"/>
      <c r="D1911"/>
      <c r="E1911"/>
      <c r="F1911"/>
      <c r="G1911"/>
      <c r="H1911" s="1"/>
      <c r="I1911"/>
      <c r="J1911"/>
    </row>
    <row r="1912" spans="3:10" x14ac:dyDescent="0.3">
      <c r="C1912"/>
      <c r="D1912"/>
      <c r="E1912"/>
      <c r="F1912"/>
      <c r="G1912"/>
      <c r="H1912" s="1"/>
      <c r="I1912"/>
      <c r="J1912"/>
    </row>
    <row r="1913" spans="3:10" x14ac:dyDescent="0.3">
      <c r="C1913"/>
      <c r="D1913"/>
      <c r="E1913"/>
      <c r="F1913"/>
      <c r="G1913"/>
      <c r="H1913" s="1"/>
      <c r="I1913"/>
      <c r="J1913"/>
    </row>
    <row r="1914" spans="3:10" x14ac:dyDescent="0.3">
      <c r="C1914"/>
      <c r="D1914"/>
      <c r="E1914"/>
      <c r="F1914"/>
      <c r="G1914"/>
      <c r="H1914" s="1"/>
      <c r="I1914"/>
      <c r="J1914"/>
    </row>
    <row r="1915" spans="3:10" x14ac:dyDescent="0.3">
      <c r="C1915"/>
      <c r="D1915"/>
      <c r="E1915"/>
      <c r="F1915"/>
      <c r="G1915"/>
      <c r="H1915" s="1"/>
      <c r="I1915"/>
      <c r="J1915"/>
    </row>
    <row r="1916" spans="3:10" x14ac:dyDescent="0.3">
      <c r="C1916"/>
      <c r="D1916"/>
      <c r="E1916"/>
      <c r="F1916"/>
      <c r="G1916"/>
      <c r="H1916" s="1"/>
      <c r="I1916"/>
      <c r="J1916"/>
    </row>
    <row r="1917" spans="3:10" x14ac:dyDescent="0.3">
      <c r="C1917"/>
      <c r="D1917"/>
      <c r="E1917"/>
      <c r="F1917"/>
      <c r="G1917"/>
      <c r="H1917" s="1"/>
      <c r="I1917"/>
      <c r="J1917"/>
    </row>
    <row r="1918" spans="3:10" x14ac:dyDescent="0.3">
      <c r="C1918"/>
      <c r="D1918"/>
      <c r="E1918"/>
      <c r="F1918"/>
      <c r="G1918"/>
      <c r="H1918" s="1"/>
      <c r="I1918"/>
      <c r="J1918"/>
    </row>
    <row r="1919" spans="3:10" x14ac:dyDescent="0.3">
      <c r="C1919"/>
      <c r="D1919"/>
      <c r="E1919"/>
      <c r="F1919"/>
      <c r="G1919"/>
      <c r="H1919" s="1"/>
      <c r="I1919"/>
      <c r="J1919"/>
    </row>
    <row r="1920" spans="3:10" x14ac:dyDescent="0.3">
      <c r="C1920"/>
      <c r="D1920"/>
      <c r="E1920"/>
      <c r="F1920"/>
      <c r="G1920"/>
      <c r="H1920" s="1"/>
      <c r="I1920"/>
      <c r="J1920"/>
    </row>
    <row r="1921" spans="3:10" x14ac:dyDescent="0.3">
      <c r="C1921"/>
      <c r="D1921"/>
      <c r="E1921"/>
      <c r="F1921"/>
      <c r="G1921"/>
      <c r="H1921" s="1"/>
      <c r="I1921"/>
      <c r="J1921"/>
    </row>
    <row r="1922" spans="3:10" x14ac:dyDescent="0.3">
      <c r="C1922"/>
      <c r="D1922"/>
      <c r="E1922"/>
      <c r="F1922"/>
      <c r="G1922"/>
      <c r="H1922" s="1"/>
      <c r="I1922"/>
      <c r="J1922"/>
    </row>
    <row r="1923" spans="3:10" x14ac:dyDescent="0.3">
      <c r="C1923"/>
      <c r="D1923"/>
      <c r="E1923"/>
      <c r="F1923"/>
      <c r="G1923"/>
      <c r="H1923" s="1"/>
      <c r="I1923"/>
      <c r="J1923"/>
    </row>
    <row r="1924" spans="3:10" x14ac:dyDescent="0.3">
      <c r="C1924"/>
      <c r="D1924"/>
      <c r="E1924"/>
      <c r="F1924"/>
      <c r="G1924"/>
      <c r="H1924" s="1"/>
      <c r="I1924"/>
      <c r="J1924"/>
    </row>
    <row r="1925" spans="3:10" x14ac:dyDescent="0.3">
      <c r="C1925"/>
      <c r="D1925"/>
      <c r="E1925"/>
      <c r="F1925"/>
      <c r="G1925"/>
      <c r="H1925" s="1"/>
      <c r="I1925"/>
      <c r="J1925"/>
    </row>
    <row r="1926" spans="3:10" x14ac:dyDescent="0.3">
      <c r="C1926"/>
      <c r="D1926"/>
      <c r="E1926"/>
      <c r="F1926"/>
      <c r="G1926"/>
      <c r="H1926" s="1"/>
      <c r="I1926"/>
      <c r="J1926"/>
    </row>
    <row r="1927" spans="3:10" x14ac:dyDescent="0.3">
      <c r="C1927"/>
      <c r="D1927"/>
      <c r="E1927"/>
      <c r="F1927"/>
      <c r="G1927"/>
      <c r="H1927" s="1"/>
      <c r="I1927"/>
      <c r="J1927"/>
    </row>
    <row r="1928" spans="3:10" x14ac:dyDescent="0.3">
      <c r="C1928"/>
      <c r="D1928"/>
      <c r="E1928"/>
      <c r="F1928"/>
      <c r="G1928"/>
      <c r="H1928" s="1"/>
      <c r="I1928"/>
      <c r="J1928"/>
    </row>
    <row r="1929" spans="3:10" x14ac:dyDescent="0.3">
      <c r="C1929"/>
      <c r="D1929"/>
      <c r="E1929"/>
      <c r="F1929"/>
      <c r="G1929"/>
      <c r="H1929" s="1"/>
      <c r="I1929"/>
      <c r="J1929"/>
    </row>
    <row r="1930" spans="3:10" x14ac:dyDescent="0.3">
      <c r="C1930"/>
      <c r="D1930"/>
      <c r="E1930"/>
      <c r="F1930"/>
      <c r="G1930"/>
      <c r="H1930" s="1"/>
      <c r="I1930"/>
      <c r="J1930"/>
    </row>
    <row r="1931" spans="3:10" x14ac:dyDescent="0.3">
      <c r="C1931"/>
      <c r="D1931"/>
      <c r="E1931"/>
      <c r="F1931"/>
      <c r="G1931"/>
      <c r="H1931" s="1"/>
      <c r="I1931"/>
      <c r="J1931"/>
    </row>
    <row r="1932" spans="3:10" x14ac:dyDescent="0.3">
      <c r="C1932"/>
      <c r="D1932"/>
      <c r="E1932"/>
      <c r="F1932"/>
      <c r="G1932"/>
      <c r="H1932" s="1"/>
      <c r="I1932"/>
      <c r="J1932"/>
    </row>
    <row r="1933" spans="3:10" x14ac:dyDescent="0.3">
      <c r="C1933"/>
      <c r="D1933"/>
      <c r="E1933"/>
      <c r="F1933"/>
      <c r="G1933"/>
      <c r="H1933" s="1"/>
      <c r="I1933"/>
      <c r="J1933"/>
    </row>
    <row r="1934" spans="3:10" x14ac:dyDescent="0.3">
      <c r="C1934"/>
      <c r="D1934"/>
      <c r="E1934"/>
      <c r="F1934"/>
      <c r="G1934"/>
      <c r="H1934" s="1"/>
      <c r="I1934"/>
      <c r="J1934"/>
    </row>
    <row r="1935" spans="3:10" x14ac:dyDescent="0.3">
      <c r="C1935"/>
      <c r="D1935"/>
      <c r="E1935"/>
      <c r="F1935"/>
      <c r="G1935"/>
      <c r="H1935" s="1"/>
      <c r="I1935"/>
      <c r="J1935"/>
    </row>
    <row r="1936" spans="3:10" x14ac:dyDescent="0.3">
      <c r="C1936"/>
      <c r="D1936"/>
      <c r="E1936"/>
      <c r="F1936"/>
      <c r="G1936"/>
      <c r="H1936" s="1"/>
      <c r="I1936"/>
      <c r="J1936"/>
    </row>
    <row r="1937" spans="3:10" x14ac:dyDescent="0.3">
      <c r="C1937"/>
      <c r="D1937"/>
      <c r="E1937"/>
      <c r="F1937"/>
      <c r="G1937"/>
      <c r="H1937" s="1"/>
      <c r="I1937"/>
      <c r="J1937"/>
    </row>
    <row r="1938" spans="3:10" x14ac:dyDescent="0.3">
      <c r="C1938"/>
      <c r="D1938"/>
      <c r="E1938"/>
      <c r="F1938"/>
      <c r="G1938"/>
      <c r="H1938" s="1"/>
      <c r="I1938"/>
      <c r="J1938"/>
    </row>
    <row r="1939" spans="3:10" x14ac:dyDescent="0.3">
      <c r="C1939"/>
      <c r="D1939"/>
      <c r="E1939"/>
      <c r="F1939"/>
      <c r="G1939"/>
      <c r="H1939" s="1"/>
      <c r="I1939"/>
      <c r="J1939"/>
    </row>
    <row r="1940" spans="3:10" x14ac:dyDescent="0.3">
      <c r="C1940"/>
      <c r="D1940"/>
      <c r="E1940"/>
      <c r="F1940"/>
      <c r="G1940"/>
      <c r="H1940" s="1"/>
      <c r="I1940"/>
      <c r="J1940"/>
    </row>
    <row r="1941" spans="3:10" x14ac:dyDescent="0.3">
      <c r="C1941"/>
      <c r="D1941"/>
      <c r="E1941"/>
      <c r="F1941"/>
      <c r="G1941"/>
      <c r="H1941" s="1"/>
      <c r="I1941"/>
      <c r="J1941"/>
    </row>
    <row r="1942" spans="3:10" x14ac:dyDescent="0.3">
      <c r="C1942"/>
      <c r="D1942"/>
      <c r="E1942"/>
      <c r="F1942"/>
      <c r="G1942"/>
      <c r="H1942" s="1"/>
      <c r="I1942"/>
      <c r="J1942"/>
    </row>
    <row r="1943" spans="3:10" x14ac:dyDescent="0.3">
      <c r="C1943"/>
      <c r="D1943"/>
      <c r="E1943"/>
      <c r="F1943"/>
      <c r="G1943"/>
      <c r="H1943" s="1"/>
      <c r="I1943"/>
      <c r="J1943"/>
    </row>
    <row r="1944" spans="3:10" x14ac:dyDescent="0.3">
      <c r="C1944"/>
      <c r="D1944"/>
      <c r="E1944"/>
      <c r="F1944"/>
      <c r="G1944"/>
      <c r="H1944" s="1"/>
      <c r="I1944"/>
      <c r="J1944"/>
    </row>
    <row r="1945" spans="3:10" x14ac:dyDescent="0.3">
      <c r="C1945"/>
      <c r="D1945"/>
      <c r="E1945"/>
      <c r="F1945"/>
      <c r="G1945"/>
      <c r="H1945" s="1"/>
      <c r="I1945"/>
      <c r="J1945"/>
    </row>
    <row r="1946" spans="3:10" x14ac:dyDescent="0.3">
      <c r="C1946"/>
      <c r="D1946"/>
      <c r="E1946"/>
      <c r="F1946"/>
      <c r="G1946"/>
      <c r="H1946" s="1"/>
      <c r="I1946"/>
      <c r="J1946"/>
    </row>
    <row r="1947" spans="3:10" x14ac:dyDescent="0.3">
      <c r="C1947"/>
      <c r="D1947"/>
      <c r="E1947"/>
      <c r="F1947"/>
      <c r="G1947"/>
      <c r="H1947" s="1"/>
      <c r="I1947"/>
      <c r="J1947"/>
    </row>
    <row r="1948" spans="3:10" x14ac:dyDescent="0.3">
      <c r="C1948"/>
      <c r="D1948"/>
      <c r="E1948"/>
      <c r="F1948"/>
      <c r="G1948"/>
      <c r="H1948" s="1"/>
      <c r="I1948"/>
      <c r="J1948"/>
    </row>
    <row r="1949" spans="3:10" x14ac:dyDescent="0.3">
      <c r="C1949"/>
      <c r="D1949"/>
      <c r="E1949"/>
      <c r="F1949"/>
      <c r="G1949"/>
      <c r="H1949" s="1"/>
      <c r="I1949"/>
      <c r="J1949"/>
    </row>
    <row r="1950" spans="3:10" x14ac:dyDescent="0.3">
      <c r="C1950"/>
      <c r="D1950"/>
      <c r="E1950"/>
      <c r="F1950"/>
      <c r="G1950"/>
      <c r="H1950" s="1"/>
      <c r="I1950"/>
      <c r="J1950"/>
    </row>
    <row r="1951" spans="3:10" x14ac:dyDescent="0.3">
      <c r="C1951"/>
      <c r="D1951"/>
      <c r="E1951"/>
      <c r="F1951"/>
      <c r="G1951"/>
      <c r="H1951" s="1"/>
      <c r="I1951"/>
      <c r="J1951"/>
    </row>
    <row r="1952" spans="3:10" x14ac:dyDescent="0.3">
      <c r="C1952"/>
      <c r="D1952"/>
      <c r="E1952"/>
      <c r="F1952"/>
      <c r="G1952"/>
      <c r="H1952" s="1"/>
      <c r="I1952"/>
      <c r="J1952"/>
    </row>
    <row r="1953" spans="3:10" x14ac:dyDescent="0.3">
      <c r="C1953"/>
      <c r="D1953"/>
      <c r="E1953"/>
      <c r="F1953"/>
      <c r="G1953"/>
      <c r="H1953" s="1"/>
      <c r="I1953"/>
      <c r="J1953"/>
    </row>
    <row r="1954" spans="3:10" x14ac:dyDescent="0.3">
      <c r="C1954"/>
      <c r="D1954"/>
      <c r="E1954"/>
      <c r="F1954"/>
      <c r="G1954"/>
      <c r="H1954" s="1"/>
      <c r="I1954"/>
      <c r="J1954"/>
    </row>
    <row r="1955" spans="3:10" x14ac:dyDescent="0.3">
      <c r="C1955"/>
      <c r="D1955"/>
      <c r="E1955"/>
      <c r="F1955"/>
      <c r="G1955"/>
      <c r="H1955" s="1"/>
      <c r="I1955"/>
      <c r="J1955"/>
    </row>
    <row r="1956" spans="3:10" x14ac:dyDescent="0.3">
      <c r="C1956"/>
      <c r="D1956"/>
      <c r="E1956"/>
      <c r="F1956"/>
      <c r="G1956"/>
      <c r="H1956" s="1"/>
      <c r="I1956"/>
      <c r="J1956"/>
    </row>
    <row r="1957" spans="3:10" x14ac:dyDescent="0.3">
      <c r="C1957"/>
      <c r="D1957"/>
      <c r="E1957"/>
      <c r="F1957"/>
      <c r="G1957"/>
      <c r="H1957" s="1"/>
      <c r="I1957"/>
      <c r="J1957"/>
    </row>
    <row r="1958" spans="3:10" x14ac:dyDescent="0.3">
      <c r="C1958"/>
      <c r="D1958"/>
      <c r="E1958"/>
      <c r="F1958"/>
      <c r="G1958"/>
      <c r="H1958" s="1"/>
      <c r="I1958"/>
      <c r="J1958"/>
    </row>
    <row r="1959" spans="3:10" x14ac:dyDescent="0.3">
      <c r="C1959"/>
      <c r="D1959"/>
      <c r="E1959"/>
      <c r="F1959"/>
      <c r="G1959"/>
      <c r="H1959" s="1"/>
      <c r="I1959"/>
      <c r="J1959"/>
    </row>
    <row r="1960" spans="3:10" x14ac:dyDescent="0.3">
      <c r="C1960"/>
      <c r="D1960"/>
      <c r="E1960"/>
      <c r="F1960"/>
      <c r="G1960"/>
      <c r="H1960" s="1"/>
      <c r="I1960"/>
      <c r="J1960"/>
    </row>
    <row r="1961" spans="3:10" x14ac:dyDescent="0.3">
      <c r="C1961"/>
      <c r="D1961"/>
      <c r="E1961"/>
      <c r="F1961"/>
      <c r="G1961"/>
      <c r="H1961" s="1"/>
      <c r="I1961"/>
      <c r="J1961"/>
    </row>
    <row r="1962" spans="3:10" x14ac:dyDescent="0.3">
      <c r="C1962"/>
      <c r="D1962"/>
      <c r="E1962"/>
      <c r="F1962"/>
      <c r="G1962"/>
      <c r="H1962" s="1"/>
      <c r="I1962"/>
      <c r="J1962"/>
    </row>
    <row r="1963" spans="3:10" x14ac:dyDescent="0.3">
      <c r="C1963"/>
      <c r="D1963"/>
      <c r="E1963"/>
      <c r="F1963"/>
      <c r="G1963"/>
      <c r="H1963" s="1"/>
      <c r="I1963"/>
      <c r="J1963"/>
    </row>
    <row r="1964" spans="3:10" x14ac:dyDescent="0.3">
      <c r="C1964"/>
      <c r="D1964"/>
      <c r="E1964"/>
      <c r="F1964"/>
      <c r="G1964"/>
      <c r="H1964" s="1"/>
      <c r="I1964"/>
      <c r="J1964"/>
    </row>
    <row r="1965" spans="3:10" x14ac:dyDescent="0.3">
      <c r="C1965"/>
      <c r="D1965"/>
      <c r="E1965"/>
      <c r="F1965"/>
      <c r="G1965"/>
      <c r="H1965" s="1"/>
      <c r="I1965"/>
      <c r="J1965"/>
    </row>
    <row r="1966" spans="3:10" x14ac:dyDescent="0.3">
      <c r="C1966"/>
      <c r="D1966"/>
      <c r="E1966"/>
      <c r="F1966"/>
      <c r="G1966"/>
      <c r="H1966" s="1"/>
      <c r="I1966"/>
      <c r="J1966"/>
    </row>
    <row r="1967" spans="3:10" x14ac:dyDescent="0.3">
      <c r="C1967"/>
      <c r="D1967"/>
      <c r="E1967"/>
      <c r="F1967"/>
      <c r="G1967"/>
      <c r="H1967" s="1"/>
      <c r="I1967"/>
      <c r="J1967"/>
    </row>
    <row r="1968" spans="3:10" x14ac:dyDescent="0.3">
      <c r="C1968"/>
      <c r="D1968"/>
      <c r="E1968"/>
      <c r="F1968"/>
      <c r="G1968"/>
      <c r="H1968" s="1"/>
      <c r="I1968"/>
      <c r="J1968"/>
    </row>
    <row r="1969" spans="3:10" x14ac:dyDescent="0.3">
      <c r="C1969"/>
      <c r="D1969"/>
      <c r="E1969"/>
      <c r="F1969"/>
      <c r="G1969"/>
      <c r="H1969" s="1"/>
      <c r="I1969"/>
      <c r="J1969"/>
    </row>
    <row r="1970" spans="3:10" x14ac:dyDescent="0.3">
      <c r="C1970"/>
      <c r="D1970"/>
      <c r="E1970"/>
      <c r="F1970"/>
      <c r="G1970"/>
      <c r="H1970" s="1"/>
      <c r="I1970"/>
      <c r="J1970"/>
    </row>
    <row r="1971" spans="3:10" x14ac:dyDescent="0.3">
      <c r="C1971"/>
      <c r="D1971"/>
      <c r="E1971"/>
      <c r="F1971"/>
      <c r="G1971"/>
      <c r="H1971" s="1"/>
      <c r="I1971"/>
      <c r="J1971"/>
    </row>
    <row r="1972" spans="3:10" x14ac:dyDescent="0.3">
      <c r="C1972"/>
      <c r="D1972"/>
      <c r="E1972"/>
      <c r="F1972"/>
      <c r="G1972"/>
      <c r="H1972" s="1"/>
      <c r="I1972"/>
      <c r="J1972"/>
    </row>
    <row r="1973" spans="3:10" x14ac:dyDescent="0.3">
      <c r="C1973"/>
      <c r="D1973"/>
      <c r="E1973"/>
      <c r="F1973"/>
      <c r="G1973"/>
      <c r="H1973" s="1"/>
      <c r="I1973"/>
      <c r="J1973"/>
    </row>
    <row r="1974" spans="3:10" x14ac:dyDescent="0.3">
      <c r="C1974"/>
      <c r="D1974"/>
      <c r="E1974"/>
      <c r="F1974"/>
      <c r="G1974"/>
      <c r="H1974" s="1"/>
      <c r="I1974"/>
      <c r="J1974"/>
    </row>
    <row r="1975" spans="3:10" x14ac:dyDescent="0.3">
      <c r="C1975"/>
      <c r="D1975"/>
      <c r="E1975"/>
      <c r="F1975"/>
      <c r="G1975"/>
      <c r="H1975" s="1"/>
      <c r="I1975"/>
      <c r="J1975"/>
    </row>
    <row r="1976" spans="3:10" x14ac:dyDescent="0.3">
      <c r="C1976"/>
      <c r="D1976"/>
      <c r="E1976"/>
      <c r="F1976"/>
      <c r="G1976"/>
      <c r="H1976" s="1"/>
      <c r="I1976"/>
      <c r="J1976"/>
    </row>
    <row r="1977" spans="3:10" x14ac:dyDescent="0.3">
      <c r="C1977"/>
      <c r="D1977"/>
      <c r="E1977"/>
      <c r="F1977"/>
      <c r="G1977"/>
      <c r="H1977" s="1"/>
      <c r="I1977"/>
      <c r="J1977"/>
    </row>
    <row r="1978" spans="3:10" x14ac:dyDescent="0.3">
      <c r="C1978"/>
      <c r="D1978"/>
      <c r="E1978"/>
      <c r="F1978"/>
      <c r="G1978"/>
      <c r="H1978" s="1"/>
      <c r="I1978"/>
      <c r="J1978"/>
    </row>
    <row r="1979" spans="3:10" x14ac:dyDescent="0.3">
      <c r="C1979"/>
      <c r="D1979"/>
      <c r="E1979"/>
      <c r="F1979"/>
      <c r="G1979"/>
      <c r="H1979" s="1"/>
      <c r="I1979"/>
      <c r="J1979"/>
    </row>
    <row r="1980" spans="3:10" x14ac:dyDescent="0.3">
      <c r="C1980"/>
      <c r="D1980"/>
      <c r="E1980"/>
      <c r="F1980"/>
      <c r="G1980"/>
      <c r="H1980" s="1"/>
      <c r="I1980"/>
      <c r="J1980"/>
    </row>
    <row r="1981" spans="3:10" x14ac:dyDescent="0.3">
      <c r="C1981"/>
      <c r="D1981"/>
      <c r="E1981"/>
      <c r="F1981"/>
      <c r="G1981"/>
      <c r="H1981" s="1"/>
      <c r="I1981"/>
      <c r="J1981"/>
    </row>
    <row r="1982" spans="3:10" x14ac:dyDescent="0.3">
      <c r="C1982"/>
      <c r="D1982"/>
      <c r="E1982"/>
      <c r="F1982"/>
      <c r="G1982"/>
      <c r="H1982" s="1"/>
      <c r="I1982"/>
      <c r="J1982"/>
    </row>
    <row r="1983" spans="3:10" x14ac:dyDescent="0.3">
      <c r="C1983"/>
      <c r="D1983"/>
      <c r="E1983"/>
      <c r="F1983"/>
      <c r="G1983"/>
      <c r="H1983" s="1"/>
      <c r="I1983"/>
      <c r="J1983"/>
    </row>
    <row r="1984" spans="3:10" x14ac:dyDescent="0.3">
      <c r="C1984"/>
      <c r="D1984"/>
      <c r="E1984"/>
      <c r="F1984"/>
      <c r="G1984"/>
      <c r="H1984" s="1"/>
      <c r="I1984"/>
      <c r="J1984"/>
    </row>
    <row r="1985" spans="3:10" x14ac:dyDescent="0.3">
      <c r="C1985"/>
      <c r="D1985"/>
      <c r="E1985"/>
      <c r="F1985"/>
      <c r="G1985"/>
      <c r="H1985" s="1"/>
      <c r="I1985"/>
      <c r="J1985"/>
    </row>
    <row r="1986" spans="3:10" x14ac:dyDescent="0.3">
      <c r="C1986"/>
      <c r="D1986"/>
      <c r="E1986"/>
      <c r="F1986"/>
      <c r="G1986"/>
      <c r="H1986" s="1"/>
      <c r="I1986"/>
      <c r="J1986"/>
    </row>
    <row r="1987" spans="3:10" x14ac:dyDescent="0.3">
      <c r="C1987"/>
      <c r="D1987"/>
      <c r="E1987"/>
      <c r="F1987"/>
      <c r="G1987"/>
      <c r="H1987" s="1"/>
      <c r="I1987"/>
      <c r="J1987"/>
    </row>
    <row r="1988" spans="3:10" x14ac:dyDescent="0.3">
      <c r="C1988"/>
      <c r="D1988"/>
      <c r="E1988"/>
      <c r="F1988"/>
      <c r="G1988"/>
      <c r="H1988" s="1"/>
      <c r="I1988"/>
      <c r="J1988"/>
    </row>
    <row r="1989" spans="3:10" x14ac:dyDescent="0.3">
      <c r="C1989"/>
      <c r="D1989"/>
      <c r="E1989"/>
      <c r="F1989"/>
      <c r="G1989"/>
      <c r="H1989" s="1"/>
      <c r="I1989"/>
      <c r="J1989"/>
    </row>
    <row r="1990" spans="3:10" x14ac:dyDescent="0.3">
      <c r="C1990"/>
      <c r="D1990"/>
      <c r="E1990"/>
      <c r="F1990"/>
      <c r="G1990"/>
      <c r="H1990" s="1"/>
      <c r="I1990"/>
      <c r="J1990"/>
    </row>
    <row r="1991" spans="3:10" x14ac:dyDescent="0.3">
      <c r="C1991"/>
      <c r="D1991"/>
      <c r="E1991"/>
      <c r="F1991"/>
      <c r="G1991"/>
      <c r="H1991" s="1"/>
      <c r="I1991"/>
      <c r="J1991"/>
    </row>
    <row r="1992" spans="3:10" x14ac:dyDescent="0.3">
      <c r="C1992"/>
      <c r="D1992"/>
      <c r="E1992"/>
      <c r="F1992"/>
      <c r="G1992"/>
      <c r="H1992" s="1"/>
      <c r="I1992"/>
      <c r="J1992"/>
    </row>
    <row r="1993" spans="3:10" x14ac:dyDescent="0.3">
      <c r="C1993"/>
      <c r="D1993"/>
      <c r="E1993"/>
      <c r="F1993"/>
      <c r="G1993"/>
      <c r="H1993" s="1"/>
      <c r="I1993"/>
      <c r="J1993"/>
    </row>
    <row r="1994" spans="3:10" x14ac:dyDescent="0.3">
      <c r="C1994"/>
      <c r="D1994"/>
      <c r="E1994"/>
      <c r="F1994"/>
      <c r="G1994"/>
      <c r="H1994" s="1"/>
      <c r="I1994"/>
      <c r="J1994"/>
    </row>
    <row r="1995" spans="3:10" x14ac:dyDescent="0.3">
      <c r="C1995"/>
      <c r="D1995"/>
      <c r="E1995"/>
      <c r="F1995"/>
      <c r="G1995"/>
      <c r="H1995" s="1"/>
      <c r="I1995"/>
      <c r="J1995"/>
    </row>
    <row r="1996" spans="3:10" x14ac:dyDescent="0.3">
      <c r="C1996"/>
      <c r="D1996"/>
      <c r="E1996"/>
      <c r="F1996"/>
      <c r="G1996"/>
      <c r="H1996" s="1"/>
      <c r="I1996"/>
      <c r="J1996"/>
    </row>
    <row r="1997" spans="3:10" x14ac:dyDescent="0.3">
      <c r="C1997"/>
      <c r="D1997"/>
      <c r="E1997"/>
      <c r="F1997"/>
      <c r="G1997"/>
      <c r="H1997" s="1"/>
      <c r="I1997"/>
      <c r="J1997"/>
    </row>
    <row r="1998" spans="3:10" x14ac:dyDescent="0.3">
      <c r="C1998"/>
      <c r="D1998"/>
      <c r="E1998"/>
      <c r="F1998"/>
      <c r="G1998"/>
      <c r="H1998" s="1"/>
      <c r="I1998"/>
      <c r="J1998"/>
    </row>
    <row r="1999" spans="3:10" x14ac:dyDescent="0.3">
      <c r="C1999"/>
      <c r="D1999"/>
      <c r="E1999"/>
      <c r="F1999"/>
      <c r="G1999"/>
      <c r="H1999" s="1"/>
      <c r="I1999"/>
      <c r="J1999"/>
    </row>
    <row r="2000" spans="3:10" x14ac:dyDescent="0.3">
      <c r="C2000"/>
      <c r="D2000"/>
      <c r="E2000"/>
      <c r="F2000"/>
      <c r="G2000"/>
      <c r="H2000" s="1"/>
      <c r="I2000"/>
      <c r="J2000"/>
    </row>
    <row r="2001" spans="3:10" x14ac:dyDescent="0.3">
      <c r="C2001"/>
      <c r="D2001"/>
      <c r="E2001"/>
      <c r="F2001"/>
      <c r="G2001"/>
      <c r="H2001" s="1"/>
      <c r="I2001"/>
      <c r="J2001"/>
    </row>
    <row r="2002" spans="3:10" x14ac:dyDescent="0.3">
      <c r="C2002"/>
      <c r="D2002"/>
      <c r="E2002"/>
      <c r="F2002"/>
      <c r="G2002"/>
      <c r="H2002" s="1"/>
      <c r="I2002"/>
      <c r="J2002"/>
    </row>
    <row r="2003" spans="3:10" x14ac:dyDescent="0.3">
      <c r="C2003"/>
      <c r="D2003"/>
      <c r="E2003"/>
      <c r="F2003"/>
      <c r="G2003"/>
      <c r="H2003" s="1"/>
      <c r="I2003"/>
      <c r="J2003"/>
    </row>
    <row r="2004" spans="3:10" x14ac:dyDescent="0.3">
      <c r="C2004"/>
      <c r="D2004"/>
      <c r="E2004"/>
      <c r="F2004"/>
      <c r="G2004"/>
      <c r="H2004" s="1"/>
      <c r="I2004"/>
      <c r="J2004"/>
    </row>
    <row r="2005" spans="3:10" x14ac:dyDescent="0.3">
      <c r="C2005"/>
      <c r="D2005"/>
      <c r="E2005"/>
      <c r="F2005"/>
      <c r="G2005"/>
      <c r="H2005" s="1"/>
      <c r="I2005"/>
      <c r="J2005"/>
    </row>
    <row r="2006" spans="3:10" x14ac:dyDescent="0.3">
      <c r="C2006"/>
      <c r="D2006"/>
      <c r="E2006"/>
      <c r="F2006"/>
      <c r="G2006"/>
      <c r="H2006" s="1"/>
      <c r="I2006"/>
      <c r="J2006"/>
    </row>
    <row r="2007" spans="3:10" x14ac:dyDescent="0.3">
      <c r="C2007"/>
      <c r="D2007"/>
      <c r="E2007"/>
      <c r="F2007"/>
      <c r="G2007"/>
      <c r="H2007" s="1"/>
      <c r="I2007"/>
      <c r="J2007"/>
    </row>
    <row r="2008" spans="3:10" x14ac:dyDescent="0.3">
      <c r="C2008"/>
      <c r="D2008"/>
      <c r="E2008"/>
      <c r="F2008"/>
      <c r="G2008"/>
      <c r="H2008" s="1"/>
      <c r="I2008"/>
      <c r="J2008"/>
    </row>
    <row r="2009" spans="3:10" x14ac:dyDescent="0.3">
      <c r="C2009"/>
      <c r="D2009"/>
      <c r="E2009"/>
      <c r="F2009"/>
      <c r="G2009"/>
      <c r="H2009" s="1"/>
      <c r="I2009"/>
      <c r="J2009"/>
    </row>
    <row r="2010" spans="3:10" x14ac:dyDescent="0.3">
      <c r="C2010"/>
      <c r="D2010"/>
      <c r="E2010"/>
      <c r="F2010"/>
      <c r="G2010"/>
      <c r="H2010" s="1"/>
      <c r="I2010"/>
      <c r="J2010"/>
    </row>
    <row r="2011" spans="3:10" x14ac:dyDescent="0.3">
      <c r="C2011"/>
      <c r="D2011"/>
      <c r="E2011"/>
      <c r="F2011"/>
      <c r="G2011"/>
      <c r="H2011" s="1"/>
      <c r="I2011"/>
      <c r="J2011"/>
    </row>
    <row r="2012" spans="3:10" x14ac:dyDescent="0.3">
      <c r="C2012"/>
      <c r="D2012"/>
      <c r="E2012"/>
      <c r="F2012"/>
      <c r="G2012"/>
      <c r="H2012" s="1"/>
      <c r="I2012"/>
      <c r="J2012"/>
    </row>
    <row r="2013" spans="3:10" x14ac:dyDescent="0.3">
      <c r="C2013"/>
      <c r="D2013"/>
      <c r="E2013"/>
      <c r="F2013"/>
      <c r="G2013"/>
      <c r="H2013" s="1"/>
      <c r="I2013"/>
      <c r="J2013"/>
    </row>
    <row r="2014" spans="3:10" x14ac:dyDescent="0.3">
      <c r="C2014"/>
      <c r="D2014"/>
      <c r="E2014"/>
      <c r="F2014"/>
      <c r="G2014"/>
      <c r="H2014" s="1"/>
      <c r="I2014"/>
      <c r="J2014"/>
    </row>
    <row r="2015" spans="3:10" x14ac:dyDescent="0.3">
      <c r="C2015"/>
      <c r="D2015"/>
      <c r="E2015"/>
      <c r="F2015"/>
      <c r="G2015"/>
      <c r="H2015" s="1"/>
      <c r="I2015"/>
      <c r="J2015"/>
    </row>
    <row r="2016" spans="3:10" x14ac:dyDescent="0.3">
      <c r="C2016"/>
      <c r="D2016"/>
      <c r="E2016"/>
      <c r="F2016"/>
      <c r="G2016"/>
      <c r="H2016" s="1"/>
      <c r="I2016"/>
      <c r="J2016"/>
    </row>
    <row r="2017" spans="3:10" x14ac:dyDescent="0.3">
      <c r="C2017"/>
      <c r="D2017"/>
      <c r="E2017"/>
      <c r="F2017"/>
      <c r="G2017"/>
      <c r="H2017" s="1"/>
      <c r="I2017"/>
      <c r="J2017"/>
    </row>
    <row r="2018" spans="3:10" x14ac:dyDescent="0.3">
      <c r="C2018"/>
      <c r="D2018"/>
      <c r="E2018"/>
      <c r="F2018"/>
      <c r="G2018"/>
      <c r="H2018" s="1"/>
      <c r="I2018"/>
      <c r="J2018"/>
    </row>
    <row r="2019" spans="3:10" x14ac:dyDescent="0.3">
      <c r="C2019"/>
      <c r="D2019"/>
      <c r="E2019"/>
      <c r="F2019"/>
      <c r="G2019"/>
      <c r="H2019" s="1"/>
      <c r="I2019"/>
      <c r="J2019"/>
    </row>
    <row r="2020" spans="3:10" x14ac:dyDescent="0.3">
      <c r="C2020"/>
      <c r="D2020"/>
      <c r="E2020"/>
      <c r="F2020"/>
      <c r="G2020"/>
      <c r="H2020" s="1"/>
      <c r="I2020"/>
      <c r="J2020"/>
    </row>
    <row r="2021" spans="3:10" x14ac:dyDescent="0.3">
      <c r="C2021"/>
      <c r="D2021"/>
      <c r="E2021"/>
      <c r="F2021"/>
      <c r="G2021"/>
      <c r="H2021" s="1"/>
      <c r="I2021"/>
      <c r="J2021"/>
    </row>
    <row r="2022" spans="3:10" x14ac:dyDescent="0.3">
      <c r="C2022"/>
      <c r="D2022"/>
      <c r="E2022"/>
      <c r="F2022"/>
      <c r="G2022"/>
      <c r="H2022" s="1"/>
      <c r="I2022"/>
      <c r="J2022"/>
    </row>
    <row r="2023" spans="3:10" x14ac:dyDescent="0.3">
      <c r="C2023"/>
      <c r="D2023"/>
      <c r="E2023"/>
      <c r="F2023"/>
      <c r="G2023"/>
      <c r="H2023" s="1"/>
      <c r="I2023"/>
      <c r="J2023"/>
    </row>
    <row r="2024" spans="3:10" x14ac:dyDescent="0.3">
      <c r="C2024"/>
      <c r="D2024"/>
      <c r="E2024"/>
      <c r="F2024"/>
      <c r="G2024"/>
      <c r="H2024" s="1"/>
      <c r="I2024"/>
      <c r="J2024"/>
    </row>
    <row r="2025" spans="3:10" x14ac:dyDescent="0.3">
      <c r="C2025"/>
      <c r="D2025"/>
      <c r="E2025"/>
      <c r="F2025"/>
      <c r="G2025"/>
      <c r="H2025" s="1"/>
      <c r="I2025"/>
      <c r="J2025"/>
    </row>
    <row r="2026" spans="3:10" x14ac:dyDescent="0.3">
      <c r="C2026"/>
      <c r="D2026"/>
      <c r="E2026"/>
      <c r="F2026"/>
      <c r="G2026"/>
      <c r="H2026" s="1"/>
      <c r="I2026"/>
      <c r="J2026"/>
    </row>
    <row r="2027" spans="3:10" x14ac:dyDescent="0.3">
      <c r="C2027"/>
      <c r="D2027"/>
      <c r="E2027"/>
      <c r="F2027"/>
      <c r="G2027"/>
      <c r="H2027" s="1"/>
      <c r="I2027"/>
      <c r="J2027"/>
    </row>
    <row r="2028" spans="3:10" x14ac:dyDescent="0.3">
      <c r="C2028"/>
      <c r="D2028"/>
      <c r="E2028"/>
      <c r="F2028"/>
      <c r="G2028"/>
      <c r="H2028" s="1"/>
      <c r="I2028"/>
      <c r="J2028"/>
    </row>
    <row r="2029" spans="3:10" x14ac:dyDescent="0.3">
      <c r="C2029"/>
      <c r="D2029"/>
      <c r="E2029"/>
      <c r="F2029"/>
      <c r="G2029"/>
      <c r="H2029" s="1"/>
      <c r="I2029"/>
      <c r="J2029"/>
    </row>
    <row r="2030" spans="3:10" x14ac:dyDescent="0.3">
      <c r="C2030"/>
      <c r="D2030"/>
      <c r="E2030"/>
      <c r="F2030"/>
      <c r="G2030"/>
      <c r="H2030" s="1"/>
      <c r="I2030"/>
      <c r="J2030"/>
    </row>
    <row r="2031" spans="3:10" x14ac:dyDescent="0.3">
      <c r="C2031"/>
      <c r="D2031"/>
      <c r="E2031"/>
      <c r="F2031"/>
      <c r="G2031"/>
      <c r="H2031" s="1"/>
      <c r="I2031"/>
      <c r="J2031"/>
    </row>
    <row r="2032" spans="3:10" x14ac:dyDescent="0.3">
      <c r="C2032"/>
      <c r="D2032"/>
      <c r="E2032"/>
      <c r="F2032"/>
      <c r="G2032"/>
      <c r="H2032" s="1"/>
      <c r="I2032"/>
      <c r="J2032"/>
    </row>
    <row r="2033" spans="3:10" x14ac:dyDescent="0.3">
      <c r="C2033"/>
      <c r="D2033"/>
      <c r="E2033"/>
      <c r="F2033"/>
      <c r="G2033"/>
      <c r="H2033" s="1"/>
      <c r="I2033"/>
      <c r="J2033"/>
    </row>
    <row r="2034" spans="3:10" x14ac:dyDescent="0.3">
      <c r="C2034"/>
      <c r="D2034"/>
      <c r="E2034"/>
      <c r="F2034"/>
      <c r="G2034"/>
      <c r="H2034" s="1"/>
      <c r="I2034"/>
      <c r="J2034"/>
    </row>
    <row r="2035" spans="3:10" x14ac:dyDescent="0.3">
      <c r="C2035"/>
      <c r="D2035"/>
      <c r="E2035"/>
      <c r="F2035"/>
      <c r="G2035"/>
      <c r="H2035" s="1"/>
      <c r="I2035"/>
      <c r="J2035"/>
    </row>
    <row r="2036" spans="3:10" x14ac:dyDescent="0.3">
      <c r="C2036"/>
      <c r="D2036"/>
      <c r="E2036"/>
      <c r="F2036"/>
      <c r="G2036"/>
      <c r="H2036" s="1"/>
      <c r="I2036"/>
      <c r="J2036"/>
    </row>
    <row r="2037" spans="3:10" x14ac:dyDescent="0.3">
      <c r="C2037"/>
      <c r="D2037"/>
      <c r="E2037"/>
      <c r="F2037"/>
      <c r="G2037"/>
      <c r="H2037" s="1"/>
      <c r="I2037"/>
      <c r="J2037"/>
    </row>
    <row r="2038" spans="3:10" x14ac:dyDescent="0.3">
      <c r="C2038"/>
      <c r="D2038"/>
      <c r="E2038"/>
      <c r="F2038"/>
      <c r="G2038"/>
      <c r="H2038" s="1"/>
      <c r="I2038"/>
      <c r="J2038"/>
    </row>
    <row r="2039" spans="3:10" x14ac:dyDescent="0.3">
      <c r="C2039"/>
      <c r="D2039"/>
      <c r="E2039"/>
      <c r="F2039"/>
      <c r="G2039"/>
      <c r="H2039" s="1"/>
      <c r="I2039"/>
      <c r="J2039"/>
    </row>
    <row r="2040" spans="3:10" x14ac:dyDescent="0.3">
      <c r="E2040"/>
      <c r="F2040"/>
      <c r="G2040"/>
      <c r="H2040" s="1"/>
      <c r="I2040"/>
      <c r="J2040"/>
    </row>
    <row r="2041" spans="3:10" x14ac:dyDescent="0.3">
      <c r="E2041"/>
      <c r="F2041"/>
      <c r="G2041"/>
      <c r="H2041" s="1"/>
      <c r="I2041"/>
      <c r="J2041"/>
    </row>
    <row r="2042" spans="3:10" x14ac:dyDescent="0.3">
      <c r="E2042"/>
      <c r="F2042"/>
      <c r="G2042"/>
      <c r="H2042" s="1"/>
      <c r="I2042"/>
      <c r="J2042"/>
    </row>
    <row r="2043" spans="3:10" x14ac:dyDescent="0.3">
      <c r="E2043"/>
      <c r="F2043"/>
      <c r="G2043"/>
      <c r="H2043" s="1"/>
      <c r="I2043"/>
      <c r="J2043"/>
    </row>
    <row r="2044" spans="3:10" x14ac:dyDescent="0.3">
      <c r="E2044"/>
      <c r="H2044" s="1"/>
      <c r="I2044"/>
      <c r="J2044"/>
    </row>
    <row r="2045" spans="3:10" x14ac:dyDescent="0.3">
      <c r="I2045"/>
      <c r="J2045"/>
    </row>
  </sheetData>
  <sheetProtection algorithmName="SHA-512" hashValue="rK4tPXfynK4P/ib13xibU8UUoB7Yd1Cxrsv18/AKQ2oWYnQ4fx/DCGkyNQ7j5vKYT31AaMR90/kdnN/aX2HAmA==" saltValue="a6TZFSSviDafIVB45SFLsA==" spinCount="100000" sheet="1" objects="1" scenarios="1"/>
  <mergeCells count="1">
    <mergeCell ref="C12:K12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ignoredErrors>
    <ignoredError sqref="F101:F103 H34:H35 H88 G64 H75 H5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</vt:lpstr>
      <vt:lpstr>BUDG!Print_Area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Nelsiwe</dc:creator>
  <cp:lastModifiedBy>Shongwe, Nkhululeko</cp:lastModifiedBy>
  <cp:lastPrinted>2025-06-16T13:32:51Z</cp:lastPrinted>
  <dcterms:created xsi:type="dcterms:W3CDTF">2023-02-09T14:53:39Z</dcterms:created>
  <dcterms:modified xsi:type="dcterms:W3CDTF">2025-07-07T08:54:45Z</dcterms:modified>
</cp:coreProperties>
</file>